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ntuação" sheetId="1" state="visible" r:id="rId3"/>
  </sheets>
  <calcPr fullCalcOnLoad="1"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<sst xmlns="http://schemas.openxmlformats.org/spreadsheetml/2006/main" count="101" uniqueCount="85">
  <si>
    <t xml:space="preserve">ANEXO II — PLANILHA DE PONTUAÇÃO EM EMPREENDEDORISMO</t>
  </si>
  <si>
    <t xml:space="preserve">Formulário autodeclaratório — preenchido pelo(a) proponente e conferido pela PROINOVE com base no Currículo Lattes</t>
  </si>
  <si>
    <t xml:space="preserve">Como preencher: 1) SELECIONE PRIMEIRO A MODALIDADE no campo abaixo — sem essa seleção a planilha não aceita pontuação. 2) Verifique se cada item está registrado no Lattes no caminho indicado na coluna “Onde registrar no Lattes” — itens fora do caminho indicado serão desconsiderados. 3) Preencha apenas as células em AZUL (“Qtd. declarada”) com o total acumulado em toda a carreira, respeitando o limite indicado; deixe em branco se não possuir o item. 4) A coluna “Modalidade que pontua” indica em qual modalidade cada item vale: SOMENTE A (laranja), A e B, ou SOMENTE B (verde). A planilha bloqueia automaticamente os itens que não valem para a modalidade selecionada. 5) Ao final são exibidas a Pontuação da Modalidade A, a da Modalidade B e a PONTUAÇÃO FINAL VÁLIDA — que é a da modalidade selecionada, usada na classificação (itens 9.1 e 9.3 da Chamada). 6) A coluna “Subtotal” é calculada automaticamente e está bloqueada; será conferida pela PROINOVE. Produção não comprovada no Lattes será zerada.</t>
  </si>
  <si>
    <t xml:space="preserve">Proponente:</t>
  </si>
  <si>
    <t xml:space="preserve">Campus:</t>
  </si>
  <si>
    <t xml:space="preserve">Modalidade:</t>
  </si>
  <si>
    <t xml:space="preserve">Nº</t>
  </si>
  <si>
    <t xml:space="preserve">Descrição do item</t>
  </si>
  <si>
    <t xml:space="preserve">O que conta como 1 unidade</t>
  </si>
  <si>
    <t xml:space="preserve">Onde registrar no Lattes</t>
  </si>
  <si>
    <t xml:space="preserve">Modalidade que pontua</t>
  </si>
  <si>
    <t xml:space="preserve">Peso</t>
  </si>
  <si>
    <t xml:space="preserve">Qtd. declarada★</t>
  </si>
  <si>
    <t xml:space="preserve">Subtotal</t>
  </si>
  <si>
    <t xml:space="preserve">1. ATIVIDADES RELACIONADAS AO EMPREENDEDORISMO</t>
  </si>
  <si>
    <t xml:space="preserve">1.1</t>
  </si>
  <si>
    <t xml:space="preserve">Gestão de parque tecnológico (máx. 5 anos)</t>
  </si>
  <si>
    <t xml:space="preserve">1 ano como gestor(a)</t>
  </si>
  <si>
    <t xml:space="preserve">Menu: Atuação › Atuação profissional → vínculo UNIPAMPA → Atividades → Incluir novo item → Natureza: Direção e Administração. Informar cargo, nome da estrutura e período (ano a ano).</t>
  </si>
  <si>
    <t xml:space="preserve">SOMENTE A</t>
  </si>
  <si>
    <t xml:space="preserve">1.2</t>
  </si>
  <si>
    <t xml:space="preserve">Gestão de incubadora tecnológica (máx. 5 anos)</t>
  </si>
  <si>
    <t xml:space="preserve">1.3</t>
  </si>
  <si>
    <t xml:space="preserve">Orientação de bolsista de Empreendedorismo</t>
  </si>
  <si>
    <t xml:space="preserve">1 ano de orientação por bolsista</t>
  </si>
  <si>
    <t xml:space="preserve">Menu: Orientações › Outras orientações → concluídas ou em andamento. Tipo: Outra orientação/supervisão. Informar nome do bolsista, período e vínculo com empreendedorismo.</t>
  </si>
  <si>
    <t xml:space="preserve">A e B</t>
  </si>
  <si>
    <t xml:space="preserve">1.4</t>
  </si>
  <si>
    <t xml:space="preserve">Coordenação de Comissão de Inovação e Empreendedorismo (CIE)</t>
  </si>
  <si>
    <t xml:space="preserve">1 mês como coordenador(a) da CIE</t>
  </si>
  <si>
    <t xml:space="preserve">Menu: Atuação › Atuação profissional → vínculo UNIPAMPA → Atividades → Incluir novo item → Natureza: Conselhos, Comissões e Consultorias. Informar “Coordenador(a) da CIE — Campus [nome]” e período.</t>
  </si>
  <si>
    <t xml:space="preserve">1.5</t>
  </si>
  <si>
    <t xml:space="preserve">Participação em Comissão de Inovação e Empreendedorismo (CIE)</t>
  </si>
  <si>
    <t xml:space="preserve">1 mês como membro da CIE</t>
  </si>
  <si>
    <t xml:space="preserve">Menu: Atuação › Atuação profissional → vínculo UNIPAMPA → Atividades → Incluir novo item → Natureza: Conselhos, Comissões e Consultorias. Informar “Membro da CIE — Campus [nome]” e período.</t>
  </si>
  <si>
    <t xml:space="preserve">1.6</t>
  </si>
  <si>
    <t xml:space="preserve">Organização de eventos de empreendedorismo</t>
  </si>
  <si>
    <t xml:space="preserve">1 evento organizado</t>
  </si>
  <si>
    <t xml:space="preserve">Menu: Eventos › Organização de eventos, congressos, exposições, feiras e olimpíadas. Informar nome do evento, ano, função e instituição promotora.</t>
  </si>
  <si>
    <t xml:space="preserve">1.7</t>
  </si>
  <si>
    <t xml:space="preserve">Artigos em empreendedorismo publicados ou aceitos em periódico Qualis CAPES</t>
  </si>
  <si>
    <t xml:space="preserve">1 artigo publicado ou aceito</t>
  </si>
  <si>
    <t xml:space="preserve">Menu: Produções › Produção Bibliográfica → Artigos completos publicados em periódicos. Para artigos aceitos: usar “Artigos aceitos para publicação”. Verificar Qualis no sistema CAPES. Informar ISSN.</t>
  </si>
  <si>
    <t xml:space="preserve">1.8</t>
  </si>
  <si>
    <t xml:space="preserve">Livro ou capítulo de livro em empreendedorismo, com ISBN</t>
  </si>
  <si>
    <t xml:space="preserve">1 livro OU 1 capítulo publicado</t>
  </si>
  <si>
    <t xml:space="preserve">Menu: Produções › Produção Bibliográfica → Livros e capítulos → Livro publicado OU Capítulo de livro publicado. ISBN é campo obrigatório no Lattes. Sem ISBN o registro não é aceito.</t>
  </si>
  <si>
    <t xml:space="preserve">1.9</t>
  </si>
  <si>
    <t xml:space="preserve">Trabalhos completos em anais de congressos ou simpósios de empreendedorismo</t>
  </si>
  <si>
    <t xml:space="preserve">1 trabalho completo publicado em anais</t>
  </si>
  <si>
    <t xml:space="preserve">Menu: Produções › Produção Bibliográfica → Trabalhos publicados em anais de eventos. Selecionar natureza: “Completo”. Resumos e resumos expandidos não contam.</t>
  </si>
  <si>
    <t xml:space="preserve">1.10</t>
  </si>
  <si>
    <t xml:space="preserve">Cursos ou treinamentos ministrados na área de empreendedorismo</t>
  </si>
  <si>
    <t xml:space="preserve">1 curso ou treinamento ministrado</t>
  </si>
  <si>
    <t xml:space="preserve">Menu: Produções › Produção Técnica → Cursos e minicursos ministrados. Informar título, instituição promotora, carga horária e ano. Aulas avulsas em disciplinas não se enquadram.</t>
  </si>
  <si>
    <t xml:space="preserve">2. PARCERIAS FIRMADAS COM EMPRESAS / INSTITUIÇÕES</t>
  </si>
  <si>
    <t xml:space="preserve">2.1</t>
  </si>
  <si>
    <t xml:space="preserve">Coordenação de contrato, convênio ou acordo de cooperação UNIPAMPA–empresa visando PD&amp;I (máx. 5 contratos)</t>
  </si>
  <si>
    <t xml:space="preserve">1 contrato/convênio coordenado</t>
  </si>
  <si>
    <t xml:space="preserve">Menu: Projetos → Projetos de Desenvolvimento Tecnológico. Informar título, instituição parceira (empresa) e papel: “Coordenador(a)”. Período obrigatório.</t>
  </si>
  <si>
    <t xml:space="preserve">2.2</t>
  </si>
  <si>
    <t xml:space="preserve">Participação (sem coordenação) em contrato, convênio ou acordo de cooperação UNIPAMPA–empresa visando PD&amp;I (máx. 5 contratos)</t>
  </si>
  <si>
    <t xml:space="preserve">1 contrato/convênio como participante</t>
  </si>
  <si>
    <t xml:space="preserve">Menu: Projetos → Projetos de Desenvolvimento Tecnológico. Informar título, empresa parceira e papel: “Integrante” ou “Pesquisador(a)”. Período obrigatório.</t>
  </si>
  <si>
    <t xml:space="preserve">3. ATIVIDADES DE EMPREENDEDORISMO DE IMPACTO SOCIAL — pontua somente na Modalidade B</t>
  </si>
  <si>
    <t xml:space="preserve">3.1</t>
  </si>
  <si>
    <t xml:space="preserve">Coordenação ou participação em projeto de extensão universitária com foco em comunidades vulneráveis</t>
  </si>
  <si>
    <t xml:space="preserve">1 projeto registrado</t>
  </si>
  <si>
    <t xml:space="preserve">Menu: Projetos → Projetos de Extensão. Informar título, comunidade/público beneficiário e período. O vínculo com comunidades vulneráveis deve estar explicitado no título ou objetivo do projeto.</t>
  </si>
  <si>
    <t xml:space="preserve">SOMENTE B</t>
  </si>
  <si>
    <t xml:space="preserve">3.2</t>
  </si>
  <si>
    <t xml:space="preserve">Parceria formalizada com cooperativas, associações ou entidades da economia solidária no âmbito do projeto</t>
  </si>
  <si>
    <t xml:space="preserve">1 parceria formalizada</t>
  </si>
  <si>
    <t xml:space="preserve">Menu: Projetos → Projetos de Extensão ou Desenvolvimento Tecnológico. Informar nome da entidade parceira, tipo de organização (cooperativa, associação etc.) e papel no projeto. A parceria deve constar no projeto SAP/GURI.</t>
  </si>
  <si>
    <t xml:space="preserve">3.3</t>
  </si>
  <si>
    <t xml:space="preserve">Organização de eventos de empreendedorismo social ou economia criativa</t>
  </si>
  <si>
    <t xml:space="preserve">Menu: Eventos › Organização de eventos, congressos, exposições, feiras e olimpíadas. Informar nome do evento, ano, função e caráter social/comunitário do evento na descrição.</t>
  </si>
  <si>
    <t xml:space="preserve">3.4</t>
  </si>
  <si>
    <t xml:space="preserve">Projeto com certificação ou reconhecimento formal de impacto social (alinhamento a ODS, certificação pública ou similar) — máx. 3 itens</t>
  </si>
  <si>
    <t xml:space="preserve">1 certificação ou reconhecimento</t>
  </si>
  <si>
    <t xml:space="preserve">Menu: Prêmios e Títulos ou Projetos. Informar o nome da certificação/reconhecimento, entidade concedente e ano. Anexar comprovante ao Lattes quando possível.</t>
  </si>
  <si>
    <t xml:space="preserve">PONTUAÇÃO MODALIDADE A  (soma dos itens 1.1 a 2.2 — “SOMENTE A” + “A e B”)  =</t>
  </si>
  <si>
    <t xml:space="preserve">PONTUAÇÃO MODALIDADE B  (soma dos itens 1.3 a 2.2 + Seção 3 — “A e B” + “SOMENTE B”)  =</t>
  </si>
  <si>
    <t xml:space="preserve">PONTUAÇÃO FINAL VÁLIDA PARA CLASSIFICAÇÃO  (conforme a modalidade selecionada — itens 9.1 e 9.3 da Chamada)  =</t>
  </si>
  <si>
    <t xml:space="preserve">★ Células em AZUL: únicas de preenchimento do(a) proponente. Demais células estão bloqueadas para edição. Legenda da coluna “Modalidade que pontua”: LARANJA = pontua somente na Modalidade A; VERDE = pontua somente na Modalidade B; sem cor = pontua nas duas. As propostas de cada modalidade são avaliadas e classificadas separadamente (itens 5.4, 9.1 e 9.3 da Chamada); a nota usada na classificação é exclusivamente a da modalidade de inscrição, exibida em “PONTUAÇÃO FINAL VÁLIDA”. Pesos e limites conforme Quadro 1 da Chamada Interna PROINOVE nº 03/2026. Verificação: a PROINOVE conferirá cada item no Currículo Lattes do(a) proponente no caminho indicado; itens não localizados ou incompletos serão desconsiderados. Exemplo — Item 1.4 (Coordenação de CIE por 3 anos = 36 meses): preencher “36” → 36 × 1 = 36 pontos.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</si>
</sst>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Calibri"/>
      <family val="0"/>
      <charset val="1"/>
    </font>
    <font>
      <i val="true"/>
      <sz val="10"/>
      <name val="Calibri"/>
      <family val="0"/>
      <charset val="1"/>
    </font>
    <font>
      <sz val="9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9"/>
      <name val="Calibri"/>
      <family val="0"/>
      <charset val="1"/>
    </font>
    <font>
      <sz val="8"/>
      <name val="Calibri"/>
      <family val="0"/>
      <charset val="1"/>
    </font>
    <font>
      <sz val="10"/>
      <name val="Calibri"/>
      <family val="0"/>
      <charset val="1"/>
    </font>
    <font>
      <b val="true"/>
      <sz val="10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E2EFDA"/>
      </patternFill>
    </fill>
    <fill>
      <patternFill patternType="solid">
        <fgColor rgb="FFDCE9F7"/>
        <bgColor rgb="FFE2EFDA"/>
      </patternFill>
    </fill>
    <fill>
      <patternFill patternType="solid">
        <fgColor rgb="FFD9D9D9"/>
        <bgColor rgb="FFDCE9F7"/>
      </patternFill>
    </fill>
    <fill>
      <patternFill patternType="solid">
        <fgColor rgb="FFBFBFBF"/>
        <bgColor rgb="FFD9D9D9"/>
      </patternFill>
    </fill>
    <fill>
      <patternFill patternType="solid">
        <fgColor rgb="FFFCE4D6"/>
        <bgColor rgb="FFF2F2F2"/>
      </patternFill>
    </fill>
    <fill>
      <patternFill patternType="solid">
        <fgColor rgb="FFE2EFDA"/>
        <bgColor rgb="FFDCE9F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BFBFBF"/>
        </patternFill>
      </fill>
    </dxf>
  </dxf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CE4D6"/>
      <rgbColor rgb="FFDCE9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9" topLeftCell="A10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6"/>
    <col collapsed="false" customWidth="true" hidden="false" outlineLevel="0" max="3" min="3" style="0" width="19"/>
    <col collapsed="false" customWidth="true" hidden="false" outlineLevel="0" max="4" min="4" style="0" width="42"/>
    <col collapsed="false" customWidth="true" hidden="false" outlineLevel="0" max="5" min="5" style="0" width="11"/>
    <col collapsed="false" customWidth="true" hidden="false" outlineLevel="0" max="6" min="6" style="0" width="7"/>
    <col collapsed="false" customWidth="true" hidden="false" outlineLevel="0" max="8" min="7" style="0" width="12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123.75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</row>
    <row r="6" customFormat="false" ht="15" hidden="false" customHeight="false" outlineLevel="0" collapsed="false">
      <c r="A6" s="4" t="s">
        <v>3</v>
      </c>
      <c r="B6" s="4"/>
      <c r="C6" s="5"/>
      <c r="D6" s="5"/>
      <c r="E6" s="5"/>
      <c r="F6" s="6" t="s">
        <v>4</v>
      </c>
      <c r="G6" s="6"/>
      <c r="H6" s="5"/>
    </row>
    <row r="7" customFormat="false" ht="15" hidden="false" customHeight="false" outlineLevel="0" collapsed="false">
      <c r="A7" s="4" t="s">
        <v>5</v>
      </c>
      <c r="B7" s="4"/>
      <c r="C7" s="7"/>
      <c r="D7" s="7"/>
      <c r="E7" s="7"/>
      <c r="F7" s="7"/>
      <c r="G7" s="7"/>
      <c r="H7" s="7"/>
    </row>
    <row r="9" customFormat="false" ht="22.35" hidden="false" customHeight="false" outlineLevel="0" collapsed="false">
      <c r="A9" s="8" t="s">
        <v>6</v>
      </c>
      <c r="B9" s="8" t="s">
        <v>7</v>
      </c>
      <c r="C9" s="8" t="s">
        <v>8</v>
      </c>
      <c r="D9" s="8" t="s">
        <v>9</v>
      </c>
      <c r="E9" s="8" t="s">
        <v>10</v>
      </c>
      <c r="F9" s="8" t="s">
        <v>11</v>
      </c>
      <c r="G9" s="9" t="s">
        <v>12</v>
      </c>
      <c r="H9" s="8" t="s">
        <v>13</v>
      </c>
    </row>
    <row r="10" customFormat="false" ht="15" hidden="false" customHeight="true" outlineLevel="0" collapsed="false">
      <c r="A10" s="10" t="s">
        <v>14</v>
      </c>
      <c r="B10" s="10"/>
      <c r="C10" s="10"/>
      <c r="D10" s="10"/>
      <c r="E10" s="10"/>
      <c r="F10" s="10"/>
      <c r="G10" s="10"/>
      <c r="H10" s="10"/>
    </row>
    <row r="11" customFormat="false" ht="51.75" hidden="false" customHeight="true" outlineLevel="0" collapsed="false">
      <c r="A11" s="11" t="s">
        <v>15</v>
      </c>
      <c r="B11" s="12" t="s">
        <v>16</v>
      </c>
      <c r="C11" s="12" t="s">
        <v>17</v>
      </c>
      <c r="D11" s="13" t="s">
        <v>18</v>
      </c>
      <c r="E11" s="14" t="s">
        <v>19</v>
      </c>
      <c r="F11" s="11" t="n">
        <v>10</v>
      </c>
      <c r="G11" s="15"/>
      <c r="H11" s="16" t="str">
        <f aca="false">IF(OR($C$7="",G11=""),"",IF(ISNUMBER(SEARCH("Modalidade A",$C$7)),MIN(G11,5)*F11,""))</f>
        <v/>
      </c>
    </row>
    <row r="12" customFormat="false" ht="51.75" hidden="false" customHeight="true" outlineLevel="0" collapsed="false">
      <c r="A12" s="11" t="s">
        <v>20</v>
      </c>
      <c r="B12" s="12" t="s">
        <v>21</v>
      </c>
      <c r="C12" s="12" t="s">
        <v>17</v>
      </c>
      <c r="D12" s="13" t="s">
        <v>18</v>
      </c>
      <c r="E12" s="14" t="s">
        <v>19</v>
      </c>
      <c r="F12" s="11" t="n">
        <v>6</v>
      </c>
      <c r="G12" s="15"/>
      <c r="H12" s="16" t="str">
        <f aca="false">IF(OR($C$7="",G12=""),"",IF(ISNUMBER(SEARCH("Modalidade A",$C$7)),MIN(G12,5)*F12,""))</f>
        <v/>
      </c>
    </row>
    <row r="13" customFormat="false" ht="51.75" hidden="false" customHeight="true" outlineLevel="0" collapsed="false">
      <c r="A13" s="11" t="s">
        <v>22</v>
      </c>
      <c r="B13" s="12" t="s">
        <v>23</v>
      </c>
      <c r="C13" s="12" t="s">
        <v>24</v>
      </c>
      <c r="D13" s="13" t="s">
        <v>25</v>
      </c>
      <c r="E13" s="11" t="s">
        <v>26</v>
      </c>
      <c r="F13" s="11" t="n">
        <v>5</v>
      </c>
      <c r="G13" s="15"/>
      <c r="H13" s="16" t="str">
        <f aca="false">IF(OR($C$7="",G13=""),"",G13*F13)</f>
        <v/>
      </c>
    </row>
    <row r="14" customFormat="false" ht="51.75" hidden="false" customHeight="true" outlineLevel="0" collapsed="false">
      <c r="A14" s="11" t="s">
        <v>27</v>
      </c>
      <c r="B14" s="12" t="s">
        <v>28</v>
      </c>
      <c r="C14" s="12" t="s">
        <v>29</v>
      </c>
      <c r="D14" s="13" t="s">
        <v>30</v>
      </c>
      <c r="E14" s="11" t="s">
        <v>26</v>
      </c>
      <c r="F14" s="11" t="n">
        <v>1</v>
      </c>
      <c r="G14" s="15"/>
      <c r="H14" s="16" t="str">
        <f aca="false">IF(OR($C$7="",G14=""),"",G14*F14)</f>
        <v/>
      </c>
    </row>
    <row r="15" customFormat="false" ht="51.75" hidden="false" customHeight="true" outlineLevel="0" collapsed="false">
      <c r="A15" s="11" t="s">
        <v>31</v>
      </c>
      <c r="B15" s="12" t="s">
        <v>32</v>
      </c>
      <c r="C15" s="12" t="s">
        <v>33</v>
      </c>
      <c r="D15" s="13" t="s">
        <v>34</v>
      </c>
      <c r="E15" s="11" t="s">
        <v>26</v>
      </c>
      <c r="F15" s="11" t="n">
        <v>0.5</v>
      </c>
      <c r="G15" s="15"/>
      <c r="H15" s="16" t="str">
        <f aca="false">IF(OR($C$7="",G15=""),"",G15*F15)</f>
        <v/>
      </c>
    </row>
    <row r="16" customFormat="false" ht="51.75" hidden="false" customHeight="true" outlineLevel="0" collapsed="false">
      <c r="A16" s="11" t="s">
        <v>35</v>
      </c>
      <c r="B16" s="12" t="s">
        <v>36</v>
      </c>
      <c r="C16" s="12" t="s">
        <v>37</v>
      </c>
      <c r="D16" s="13" t="s">
        <v>38</v>
      </c>
      <c r="E16" s="11" t="s">
        <v>26</v>
      </c>
      <c r="F16" s="11" t="n">
        <v>3</v>
      </c>
      <c r="G16" s="15"/>
      <c r="H16" s="16" t="str">
        <f aca="false">IF(OR($C$7="",G16=""),"",G16*F16)</f>
        <v/>
      </c>
    </row>
    <row r="17" customFormat="false" ht="51.75" hidden="false" customHeight="true" outlineLevel="0" collapsed="false">
      <c r="A17" s="11" t="s">
        <v>39</v>
      </c>
      <c r="B17" s="12" t="s">
        <v>40</v>
      </c>
      <c r="C17" s="12" t="s">
        <v>41</v>
      </c>
      <c r="D17" s="13" t="s">
        <v>42</v>
      </c>
      <c r="E17" s="11" t="s">
        <v>26</v>
      </c>
      <c r="F17" s="11" t="n">
        <v>10</v>
      </c>
      <c r="G17" s="15"/>
      <c r="H17" s="16" t="str">
        <f aca="false">IF(OR($C$7="",G17=""),"",G17*F17)</f>
        <v/>
      </c>
    </row>
    <row r="18" customFormat="false" ht="51.75" hidden="false" customHeight="true" outlineLevel="0" collapsed="false">
      <c r="A18" s="11" t="s">
        <v>43</v>
      </c>
      <c r="B18" s="12" t="s">
        <v>44</v>
      </c>
      <c r="C18" s="12" t="s">
        <v>45</v>
      </c>
      <c r="D18" s="13" t="s">
        <v>46</v>
      </c>
      <c r="E18" s="11" t="s">
        <v>26</v>
      </c>
      <c r="F18" s="11" t="n">
        <v>10</v>
      </c>
      <c r="G18" s="15"/>
      <c r="H18" s="16" t="str">
        <f aca="false">IF(OR($C$7="",G18=""),"",G18*F18)</f>
        <v/>
      </c>
    </row>
    <row r="19" customFormat="false" ht="51.75" hidden="false" customHeight="true" outlineLevel="0" collapsed="false">
      <c r="A19" s="11" t="s">
        <v>47</v>
      </c>
      <c r="B19" s="12" t="s">
        <v>48</v>
      </c>
      <c r="C19" s="12" t="s">
        <v>49</v>
      </c>
      <c r="D19" s="13" t="s">
        <v>50</v>
      </c>
      <c r="E19" s="11" t="s">
        <v>26</v>
      </c>
      <c r="F19" s="11" t="n">
        <v>5</v>
      </c>
      <c r="G19" s="15"/>
      <c r="H19" s="16" t="str">
        <f aca="false">IF(OR($C$7="",G19=""),"",G19*F19)</f>
        <v/>
      </c>
    </row>
    <row r="20" customFormat="false" ht="51.75" hidden="false" customHeight="true" outlineLevel="0" collapsed="false">
      <c r="A20" s="11" t="s">
        <v>51</v>
      </c>
      <c r="B20" s="12" t="s">
        <v>52</v>
      </c>
      <c r="C20" s="12" t="s">
        <v>53</v>
      </c>
      <c r="D20" s="13" t="s">
        <v>54</v>
      </c>
      <c r="E20" s="11" t="s">
        <v>26</v>
      </c>
      <c r="F20" s="11" t="n">
        <v>10</v>
      </c>
      <c r="G20" s="15"/>
      <c r="H20" s="16" t="str">
        <f aca="false">IF(OR($C$7="",G20=""),"",G20*F20)</f>
        <v/>
      </c>
    </row>
    <row r="21" customFormat="false" ht="15" hidden="false" customHeight="true" outlineLevel="0" collapsed="false">
      <c r="A21" s="10" t="s">
        <v>55</v>
      </c>
      <c r="B21" s="10"/>
      <c r="C21" s="10"/>
      <c r="D21" s="10"/>
      <c r="E21" s="10"/>
      <c r="F21" s="10"/>
      <c r="G21" s="10"/>
      <c r="H21" s="10"/>
    </row>
    <row r="22" customFormat="false" ht="51.75" hidden="false" customHeight="true" outlineLevel="0" collapsed="false">
      <c r="A22" s="11" t="s">
        <v>56</v>
      </c>
      <c r="B22" s="12" t="s">
        <v>57</v>
      </c>
      <c r="C22" s="12" t="s">
        <v>58</v>
      </c>
      <c r="D22" s="13" t="s">
        <v>59</v>
      </c>
      <c r="E22" s="11" t="s">
        <v>26</v>
      </c>
      <c r="F22" s="11" t="n">
        <v>30</v>
      </c>
      <c r="G22" s="15"/>
      <c r="H22" s="16" t="str">
        <f aca="false">IF(OR($C$7="",G22=""),"",MIN(G22,5)*F22)</f>
        <v/>
      </c>
    </row>
    <row r="23" customFormat="false" ht="51.75" hidden="false" customHeight="true" outlineLevel="0" collapsed="false">
      <c r="A23" s="11" t="s">
        <v>60</v>
      </c>
      <c r="B23" s="12" t="s">
        <v>61</v>
      </c>
      <c r="C23" s="12" t="s">
        <v>62</v>
      </c>
      <c r="D23" s="13" t="s">
        <v>63</v>
      </c>
      <c r="E23" s="11" t="s">
        <v>26</v>
      </c>
      <c r="F23" s="11" t="n">
        <v>10</v>
      </c>
      <c r="G23" s="15"/>
      <c r="H23" s="16" t="str">
        <f aca="false">IF(OR($C$7="",G23=""),"",MIN(G23,5)*F23)</f>
        <v/>
      </c>
    </row>
    <row r="24" customFormat="false" ht="15" hidden="false" customHeight="true" outlineLevel="0" collapsed="false">
      <c r="A24" s="10" t="s">
        <v>64</v>
      </c>
      <c r="B24" s="10"/>
      <c r="C24" s="10"/>
      <c r="D24" s="10"/>
      <c r="E24" s="10"/>
      <c r="F24" s="10"/>
      <c r="G24" s="10"/>
      <c r="H24" s="10"/>
    </row>
    <row r="25" customFormat="false" ht="51.75" hidden="false" customHeight="true" outlineLevel="0" collapsed="false">
      <c r="A25" s="11" t="s">
        <v>65</v>
      </c>
      <c r="B25" s="12" t="s">
        <v>66</v>
      </c>
      <c r="C25" s="12" t="s">
        <v>67</v>
      </c>
      <c r="D25" s="13" t="s">
        <v>68</v>
      </c>
      <c r="E25" s="17" t="s">
        <v>69</v>
      </c>
      <c r="F25" s="11" t="n">
        <v>8</v>
      </c>
      <c r="G25" s="15"/>
      <c r="H25" s="16" t="str">
        <f aca="false">IF(OR($C$7="",G25=""),"",IF(ISNUMBER(SEARCH("Modalidade B",$C$7)),G25*F25,""))</f>
        <v/>
      </c>
    </row>
    <row r="26" customFormat="false" ht="51.75" hidden="false" customHeight="true" outlineLevel="0" collapsed="false">
      <c r="A26" s="11" t="s">
        <v>70</v>
      </c>
      <c r="B26" s="12" t="s">
        <v>71</v>
      </c>
      <c r="C26" s="12" t="s">
        <v>72</v>
      </c>
      <c r="D26" s="13" t="s">
        <v>73</v>
      </c>
      <c r="E26" s="17" t="s">
        <v>69</v>
      </c>
      <c r="F26" s="11" t="n">
        <v>10</v>
      </c>
      <c r="G26" s="15"/>
      <c r="H26" s="16" t="str">
        <f aca="false">IF(OR($C$7="",G26=""),"",IF(ISNUMBER(SEARCH("Modalidade B",$C$7)),G26*F26,""))</f>
        <v/>
      </c>
    </row>
    <row r="27" customFormat="false" ht="51.75" hidden="false" customHeight="true" outlineLevel="0" collapsed="false">
      <c r="A27" s="11" t="s">
        <v>74</v>
      </c>
      <c r="B27" s="12" t="s">
        <v>75</v>
      </c>
      <c r="C27" s="12" t="s">
        <v>37</v>
      </c>
      <c r="D27" s="13" t="s">
        <v>76</v>
      </c>
      <c r="E27" s="17" t="s">
        <v>69</v>
      </c>
      <c r="F27" s="11" t="n">
        <v>5</v>
      </c>
      <c r="G27" s="15"/>
      <c r="H27" s="16" t="str">
        <f aca="false">IF(OR($C$7="",G27=""),"",IF(ISNUMBER(SEARCH("Modalidade B",$C$7)),G27*F27,""))</f>
        <v/>
      </c>
    </row>
    <row r="28" customFormat="false" ht="51.75" hidden="false" customHeight="true" outlineLevel="0" collapsed="false">
      <c r="A28" s="11" t="s">
        <v>77</v>
      </c>
      <c r="B28" s="12" t="s">
        <v>78</v>
      </c>
      <c r="C28" s="12" t="s">
        <v>79</v>
      </c>
      <c r="D28" s="13" t="s">
        <v>80</v>
      </c>
      <c r="E28" s="17" t="s">
        <v>69</v>
      </c>
      <c r="F28" s="11" t="n">
        <v>15</v>
      </c>
      <c r="G28" s="15"/>
      <c r="H28" s="16" t="str">
        <f aca="false">IF(OR($C$7="",G28=""),"",IF(ISNUMBER(SEARCH("Modalidade B",$C$7)),MIN(G28,3)*F28,""))</f>
        <v/>
      </c>
    </row>
    <row r="29" customFormat="false" ht="15" hidden="false" customHeight="false" outlineLevel="0" collapsed="false">
      <c r="A29" s="18" t="s">
        <v>81</v>
      </c>
      <c r="B29" s="18"/>
      <c r="C29" s="18"/>
      <c r="D29" s="18"/>
      <c r="E29" s="18"/>
      <c r="F29" s="18"/>
      <c r="G29" s="18"/>
      <c r="H29" s="19" t="n">
        <f aca="false">SUM(H11,H12,H13,H14,H15,H16,H17,H18,H19,H20,H22,H23)</f>
        <v>0</v>
      </c>
    </row>
    <row r="30" customFormat="false" ht="15" hidden="false" customHeight="false" outlineLevel="0" collapsed="false">
      <c r="A30" s="20" t="s">
        <v>82</v>
      </c>
      <c r="B30" s="20"/>
      <c r="C30" s="20"/>
      <c r="D30" s="20"/>
      <c r="E30" s="20"/>
      <c r="F30" s="20"/>
      <c r="G30" s="20"/>
      <c r="H30" s="21" t="n">
        <f aca="false">SUM(H13,H14,H15,H16,H17,H18,H19,H20,H22,H23,H25,H26,H27,H28)</f>
        <v>0</v>
      </c>
    </row>
    <row r="31" customFormat="false" ht="30" hidden="false" customHeight="true" outlineLevel="0" collapsed="false">
      <c r="A31" s="22" t="s">
        <v>83</v>
      </c>
      <c r="B31" s="22"/>
      <c r="C31" s="22"/>
      <c r="D31" s="22"/>
      <c r="E31" s="22"/>
      <c r="F31" s="22"/>
      <c r="G31" s="22"/>
      <c r="H31" s="23" t="str">
        <f aca="false">IF($C$7="","",IF(ISNUMBER(SEARCH("Modalidade A",$C$7)),H29,H30))</f>
        <v/>
      </c>
    </row>
    <row r="33" customFormat="false" ht="87.75" hidden="false" customHeight="true" outlineLevel="0" collapsed="false">
      <c r="A33" s="3" t="s">
        <v>84</v>
      </c>
      <c r="B33" s="3"/>
      <c r="C33" s="3"/>
      <c r="D33" s="3"/>
      <c r="E33" s="3"/>
      <c r="F33" s="3"/>
      <c r="G33" s="3"/>
      <c r="H33" s="3"/>
    </row>
  </sheetData>
  <sheetProtection sheet="true" password="d683"/>
  <mergeCells count="15">
    <mergeCell ref="A1:H1"/>
    <mergeCell ref="A2:H2"/>
    <mergeCell ref="A4:H4"/>
    <mergeCell ref="A6:B6"/>
    <mergeCell ref="C6:E6"/>
    <mergeCell ref="F6:G6"/>
    <mergeCell ref="A7:B7"/>
    <mergeCell ref="C7:H7"/>
    <mergeCell ref="A10:H10"/>
    <mergeCell ref="A21:H21"/>
    <mergeCell ref="A24:H24"/>
    <mergeCell ref="A29:G29"/>
    <mergeCell ref="A30:G30"/>
    <mergeCell ref="A31:G31"/>
    <mergeCell ref="A33:H33"/>
  </mergeCells>
  <conditionalFormatting sqref="A11:G12">
    <cfRule type="expression" priority="2" aboveAverage="0" equalAverage="0" bottom="0" percent="0" rank="0" text="" dxfId="0">
      <formula>ISNUMBER(SEARCH("Modalidade B",$C$7))</formula>
    </cfRule>
  </conditionalFormatting>
  <conditionalFormatting sqref="A25:G28">
    <cfRule type="expression" priority="3" aboveAverage="0" equalAverage="0" bottom="0" percent="0" rank="0" text="" dxfId="0">
      <formula>ISNUMBER(SEARCH("Modalidade A",$C$7))</formula>
    </cfRule>
  </conditionalFormatting>
  <dataValidations count="5">
    <dataValidation allowBlank="true" error="Selecione uma das duas modalidades na lista." errorStyle="stop" errorTitle="Valor inválido" operator="between" prompt="Clique na seta e selecione a modalidade. Essa escolha libera/bloqueia os itens e define qual nota vale." promptTitle="Modalidade" showDropDown="false" showErrorMessage="false" showInputMessage="false" sqref="C7" type="list">
      <formula1>"Modalidade A — Projeto de Empreendedorismo,Modalidade B — Projeto de Empreendedorismo de Impacto Social"</formula1>
      <formula2>0</formula2>
    </dataValidation>
    <dataValidation allowBlank="true" error="Este item pontua somente na Modalidade A. Selecione primeiro a modalidade no topo da planilha e informe um número." errorStyle="stop" errorTitle="Preenchimento bloqueado" operator="between" showDropDown="false" showErrorMessage="true" showInputMessage="false" sqref="G11:G12" type="custom">
      <formula1>AND(ISNUMBER(G11),ISNUMBER(SEARCH("Modalidade A",$C$7)))</formula1>
      <formula2>0</formula2>
    </dataValidation>
    <dataValidation allowBlank="true" error="Este item pontua somente na Modalidade B. Selecione primeiro a modalidade no topo da planilha e informe um número." errorStyle="stop" errorTitle="Preenchimento bloqueado" operator="between" showDropDown="false" showErrorMessage="true" showInputMessage="false" sqref="G25:G28" type="custom">
      <formula1>AND(ISNUMBER(G25),ISNUMBER(SEARCH("Modalidade B",$C$7)))</formula1>
      <formula2>0</formula2>
    </dataValidation>
    <dataValidation allowBlank="true" error="Selecione primeiro a modalidade no topo da planilha e informe um número." errorStyle="stop" errorTitle="Preenchimento bloqueado" operator="between" showDropDown="false" showErrorMessage="true" showInputMessage="false" sqref="G13:G20" type="custom">
      <formula1>AND(ISNUMBER(G13),$C$7&lt;&gt;"")</formula1>
      <formula2>0</formula2>
    </dataValidation>
    <dataValidation allowBlank="true" error="Selecione primeiro a modalidade no topo da planilha e informe um número." errorStyle="stop" errorTitle="Preenchimento bloqueado" operator="between" showDropDown="false" showErrorMessage="true" showInputMessage="false" sqref="G22:G23" type="custom">
      <formula1>AND(ISNUMBER(G22),$C$7&lt;&gt;"")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2026-06-10T19:24:59Z</dcterms:created>
  <dc:creator>openpyxl</dc:creator>
  <dc:description/>
  <dc:language>en-US</dc:language>
  <cp:lastModifiedBy/>
  <dcterms:modified xsi:type="dcterms:W3CDTF">2026-06-10T19:24:59Z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