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0335" tabRatio="500"/>
  </bookViews>
  <sheets>
    <sheet name="Plan1" sheetId="1" r:id="rId1"/>
    <sheet name="Plan2" sheetId="2" r:id="rId2"/>
    <sheet name="Plan3" sheetId="3" r:id="rId3"/>
  </sheets>
  <calcPr calcId="145621"/>
  <fileRecoveryPr repairLoad="1"/>
</workbook>
</file>

<file path=xl/calcChain.xml><?xml version="1.0" encoding="utf-8"?>
<calcChain xmlns="http://schemas.openxmlformats.org/spreadsheetml/2006/main">
  <c r="H57" i="1" l="1"/>
  <c r="H56" i="1"/>
  <c r="H55" i="1"/>
  <c r="H54" i="1"/>
  <c r="H53" i="1"/>
  <c r="H52" i="1"/>
  <c r="H51" i="1"/>
  <c r="H48" i="1"/>
  <c r="H47" i="1"/>
  <c r="H49" i="1" s="1"/>
  <c r="H44" i="1"/>
  <c r="H43" i="1"/>
  <c r="H42" i="1"/>
  <c r="H41" i="1"/>
  <c r="H45" i="1" s="1"/>
  <c r="H38" i="1"/>
  <c r="H37" i="1"/>
  <c r="H36" i="1"/>
  <c r="H35" i="1"/>
  <c r="H34" i="1"/>
  <c r="H33" i="1"/>
  <c r="H32" i="1"/>
  <c r="H31" i="1"/>
  <c r="H39" i="1" s="1"/>
  <c r="H28" i="1"/>
  <c r="H27" i="1"/>
  <c r="H26" i="1"/>
  <c r="H25" i="1"/>
  <c r="H24" i="1"/>
  <c r="H23" i="1"/>
  <c r="H20" i="1"/>
  <c r="H19" i="1"/>
  <c r="H18" i="1"/>
  <c r="H17" i="1"/>
  <c r="H14" i="1"/>
  <c r="H13" i="1"/>
  <c r="H12" i="1"/>
  <c r="H11" i="1"/>
  <c r="H15" i="1" l="1"/>
  <c r="H21" i="1"/>
  <c r="H59" i="1" s="1"/>
  <c r="H60" i="1" s="1"/>
  <c r="H29" i="1"/>
  <c r="H58" i="1"/>
</calcChain>
</file>

<file path=xl/sharedStrings.xml><?xml version="1.0" encoding="utf-8"?>
<sst xmlns="http://schemas.openxmlformats.org/spreadsheetml/2006/main" count="59" uniqueCount="53">
  <si>
    <t xml:space="preserve">Planilha de Pontuação da Produção Acadêmica </t>
  </si>
  <si>
    <t>ITEM</t>
  </si>
  <si>
    <t xml:space="preserve"> VALOR</t>
  </si>
  <si>
    <t>Total</t>
  </si>
  <si>
    <r>
      <rPr>
        <sz val="11"/>
        <color indexed="8"/>
        <rFont val="Arial"/>
      </rPr>
      <t xml:space="preserve">1. ARTIGOS COMPLETOS PUBLICADOS EM PERIÓDICOS com ISSN (Somente trabalhos publicados com número do volume e das páginas ou D.O.I) </t>
    </r>
    <r>
      <rPr>
        <b/>
        <sz val="11"/>
        <color indexed="8"/>
        <rFont val="Arial"/>
      </rPr>
      <t>(Pontuação máxima no período= 70</t>
    </r>
    <r>
      <rPr>
        <sz val="11"/>
        <color indexed="8"/>
        <rFont val="Arial"/>
      </rPr>
      <t> )</t>
    </r>
  </si>
  <si>
    <t>1.1 – Qualis A</t>
  </si>
  <si>
    <t>1.2 – Qualis B</t>
  </si>
  <si>
    <t>1.3 – Qualis C</t>
  </si>
  <si>
    <t>1.4 – Sem Qualis</t>
  </si>
  <si>
    <t>Sub-Total</t>
  </si>
  <si>
    <r>
      <rPr>
        <sz val="11"/>
        <color indexed="8"/>
        <rFont val="Arial"/>
      </rPr>
      <t xml:space="preserve">2. ARTIGOS COMPLETOS PUBLICADOS EM PERIÓDICOS DE EXTENSÃO </t>
    </r>
    <r>
      <rPr>
        <b/>
        <sz val="11"/>
        <color indexed="8"/>
        <rFont val="Arial"/>
      </rPr>
      <t>(Pontuação máxima no período= 160</t>
    </r>
    <r>
      <rPr>
        <sz val="11"/>
        <color indexed="8"/>
        <rFont val="Arial"/>
      </rPr>
      <t xml:space="preserve">)   </t>
    </r>
  </si>
  <si>
    <t>2.1 – Qualis A</t>
  </si>
  <si>
    <t>2.2 – Qualis B</t>
  </si>
  <si>
    <t>2.3 – Qualis C</t>
  </si>
  <si>
    <t xml:space="preserve">2.4 – Sem Qualis </t>
  </si>
  <si>
    <r>
      <rPr>
        <sz val="11"/>
        <color indexed="8"/>
        <rFont val="Arial"/>
      </rPr>
      <t xml:space="preserve">3. TRABALHOS PUBLICADOS EM ANAIS DE EVENTOS DE EXTENSÃO </t>
    </r>
    <r>
      <rPr>
        <b/>
        <sz val="11"/>
        <color indexed="8"/>
        <rFont val="Arial"/>
      </rPr>
      <t>(Pontuação máxima no período = 60</t>
    </r>
    <r>
      <rPr>
        <sz val="11"/>
        <color indexed="8"/>
        <rFont val="Arial"/>
      </rPr>
      <t> )</t>
    </r>
  </si>
  <si>
    <t>3.1 – Completo em evento internacional</t>
  </si>
  <si>
    <t>3.2 – Resumo expandido em evento internacional</t>
  </si>
  <si>
    <t>3.3 – Resumo em evento internacional</t>
  </si>
  <si>
    <t>3.4 – Completo em evento nacional e/ou local</t>
  </si>
  <si>
    <t>3.5 – Resumo expandido em evento nacional e/ou local</t>
  </si>
  <si>
    <t>3.6 – Resumo em evento nacional e/ou local</t>
  </si>
  <si>
    <r>
      <rPr>
        <sz val="11"/>
        <color indexed="8"/>
        <rFont val="Arial"/>
      </rPr>
      <t xml:space="preserve">4. PRODUÇÕES BIBLIOGRÁFICAS: LIVROS ou </t>
    </r>
    <r>
      <rPr>
        <i/>
        <sz val="11"/>
        <color indexed="8"/>
        <rFont val="Arial"/>
      </rPr>
      <t>Ebook</t>
    </r>
    <r>
      <rPr>
        <sz val="11"/>
        <color indexed="8"/>
        <rFont val="Arial"/>
      </rPr>
      <t xml:space="preserve"> com ISBN </t>
    </r>
    <r>
      <rPr>
        <b/>
        <sz val="11"/>
        <color indexed="8"/>
        <rFont val="Arial"/>
      </rPr>
      <t>(Pontuação máxima no período= 120</t>
    </r>
    <r>
      <rPr>
        <sz val="11"/>
        <color indexed="8"/>
        <rFont val="Arial"/>
      </rPr>
      <t> )</t>
    </r>
  </si>
  <si>
    <t>4.1 – Livro - publicado por editora com conselho editorial internacional</t>
  </si>
  <si>
    <t>4.2 – Livro - editado por editora com conselho editorial nacional</t>
  </si>
  <si>
    <t>4.3 – Livro publicado sem conselho editorial</t>
  </si>
  <si>
    <t>4.4 – Livro organizado</t>
  </si>
  <si>
    <t>4.5 – Capítulos em livro - editado por editora com corpo editorial internacional</t>
  </si>
  <si>
    <t>4.6 – Capítulos em livro - editado por editora com corpo editorial nacional</t>
  </si>
  <si>
    <t xml:space="preserve">4.7– Tradução de livro </t>
  </si>
  <si>
    <t xml:space="preserve">4.8– Tradução de artigo ou capítulo de livro </t>
  </si>
  <si>
    <r>
      <rPr>
        <sz val="11"/>
        <color indexed="8"/>
        <rFont val="Arial"/>
      </rPr>
      <t xml:space="preserve">5. PRODUÇÃO ARTÍSTICO-CULTURAL </t>
    </r>
    <r>
      <rPr>
        <b/>
        <sz val="11"/>
        <color indexed="8"/>
        <rFont val="Arial"/>
      </rPr>
      <t>(Pontuação máxima no período=75)</t>
    </r>
  </si>
  <si>
    <t>5.1 - Artes Cênicas.</t>
  </si>
  <si>
    <t>5.2 - Música.</t>
  </si>
  <si>
    <t>5.3 - Artes Visuais.</t>
  </si>
  <si>
    <t>5.4 - Outra produção artística/cultural.</t>
  </si>
  <si>
    <r>
      <rPr>
        <sz val="11"/>
        <color indexed="8"/>
        <rFont val="Arial"/>
      </rPr>
      <t>6. ORIENTAÇÃO </t>
    </r>
    <r>
      <rPr>
        <b/>
        <sz val="11"/>
        <color indexed="8"/>
        <rFont val="Arial"/>
      </rPr>
      <t>(Pontuação máxima no período= 25</t>
    </r>
    <r>
      <rPr>
        <sz val="11"/>
        <color indexed="8"/>
        <rFont val="Arial"/>
      </rPr>
      <t>)</t>
    </r>
  </si>
  <si>
    <t>6.1 - Orientação em Extensão em andamento (com bolsa) - nº de alunos/ano</t>
  </si>
  <si>
    <t>6.2 - Orientação em Extensão concluída (com bolsa) - nº de alunos/ano</t>
  </si>
  <si>
    <r>
      <rPr>
        <sz val="11"/>
        <color indexed="8"/>
        <rFont val="Arial"/>
      </rPr>
      <t xml:space="preserve">7. PARTICIPAÇÃO EM AÇÃO DE EXTENSÃO </t>
    </r>
    <r>
      <rPr>
        <b/>
        <sz val="11"/>
        <color indexed="8"/>
        <rFont val="Arial"/>
      </rPr>
      <t>(Pontuação máxima no período= 190</t>
    </r>
    <r>
      <rPr>
        <sz val="11"/>
        <color indexed="8"/>
        <rFont val="Arial"/>
      </rPr>
      <t>)</t>
    </r>
  </si>
  <si>
    <t>7.1 - Coordenação de ação aprovada em Edital externo - nº de ações/ano</t>
  </si>
  <si>
    <t>7.2 - Coordenação de ação aprovada em Edital interno - nº de ações/ano</t>
  </si>
  <si>
    <t>7.3 - Coordenação de ação sem financiamento - nº de ações/ano</t>
  </si>
  <si>
    <t>7.4 - Participação em equipe executora de ação aprovada em Edital externo - nº de ações/ano</t>
  </si>
  <si>
    <t>7.5 - Participação em equipe executora de ação aprovada em Edital interno - nº de ações/ano</t>
  </si>
  <si>
    <t>7.6 - Participação em equipe executora de ação sem financiamento – nº de ações/ano</t>
  </si>
  <si>
    <t>7.7 - Participação no curso Reflexões e Práticas Extensionistas na Unipampa</t>
  </si>
  <si>
    <t>PONTUAÇÃO FINAL DO CURRÍCULO:</t>
  </si>
  <si>
    <t>Média Final=</t>
  </si>
  <si>
    <t>Programa de Desenvolvimento Acadêmico</t>
  </si>
  <si>
    <t>Anexo VIII</t>
  </si>
  <si>
    <t>Extensão e Cultura</t>
  </si>
  <si>
    <t>Nome do(a)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</si>
</sst>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20" x14ac:knownFonts="1">
    <font>
      <sz val="11"/>
      <color indexed="8"/>
      <name val="Calibri"/>
    </font>
    <font>
      <b/>
      <sz val="11"/>
      <color indexed="8"/>
      <name val="Arial"/>
    </font>
    <font>
      <sz val="11"/>
      <color indexed="8"/>
      <name val="Arial"/>
    </font>
    <font>
      <sz val="10"/>
      <color indexed="10"/>
      <name val="Calibri"/>
    </font>
    <font>
      <sz val="12"/>
      <color indexed="8"/>
      <name val="Calibri"/>
    </font>
    <font>
      <sz val="18"/>
      <color indexed="8"/>
      <name val="Calibri"/>
    </font>
    <font>
      <sz val="10"/>
      <color indexed="17"/>
      <name val="Calibri"/>
    </font>
    <font>
      <b/>
      <sz val="10"/>
      <color indexed="8"/>
      <name val="Calibri"/>
    </font>
    <font>
      <i/>
      <sz val="10"/>
      <color indexed="23"/>
      <name val="Calibri"/>
    </font>
    <font>
      <sz val="10"/>
      <color indexed="9"/>
      <name val="Calibri"/>
    </font>
    <font>
      <sz val="10"/>
      <color indexed="19"/>
      <name val="Calibri"/>
    </font>
    <font>
      <b/>
      <sz val="10"/>
      <color indexed="9"/>
      <name val="Calibri"/>
    </font>
    <font>
      <sz val="10"/>
      <color indexed="63"/>
      <name val="Calibri"/>
    </font>
    <font>
      <b/>
      <sz val="24"/>
      <color indexed="8"/>
      <name val="Calibri"/>
    </font>
    <font>
      <i/>
      <sz val="11"/>
      <color indexed="8"/>
      <name val="Arial"/>
    </font>
    <font>
      <sz val="11"/>
      <color indexed="8"/>
      <name val="Calibri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1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47"/>
      </patternFill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23"/>
        <bgColor indexed="55"/>
      </patternFill>
    </fill>
    <fill>
      <patternFill patternType="solid">
        <fgColor indexed="10"/>
        <bgColor indexed="16"/>
      </patternFill>
    </fill>
    <fill>
      <patternFill patternType="solid">
        <fgColor indexed="47"/>
        <bgColor indexed="31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</borders>
  <cellStyleXfs count="17">
    <xf numFmtId="0" fontId="0" fillId="0" borderId="0"/>
    <xf numFmtId="0" fontId="15" fillId="0" borderId="0" applyNumberFormat="0" applyFill="0" applyBorder="0" applyAlignment="0" applyProtection="0"/>
    <xf numFmtId="0" fontId="12" fillId="10" borderId="9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" fillId="13" borderId="0" applyNumberFormat="0" applyBorder="0" applyAlignment="0" applyProtection="0"/>
    <xf numFmtId="0" fontId="11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</cellStyleXfs>
  <cellXfs count="4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/>
    <xf numFmtId="0" fontId="1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4" borderId="2" xfId="0" applyFont="1" applyFill="1" applyBorder="1"/>
    <xf numFmtId="166" fontId="1" fillId="4" borderId="2" xfId="0" applyNumberFormat="1" applyFont="1" applyFill="1" applyBorder="1"/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>
      <alignment horizontal="right" vertical="center" wrapText="1"/>
    </xf>
    <xf numFmtId="0" fontId="1" fillId="5" borderId="11" xfId="0" applyFont="1" applyFill="1" applyBorder="1" applyAlignment="1">
      <alignment horizontal="right" vertical="center" wrapText="1"/>
    </xf>
    <xf numFmtId="0" fontId="1" fillId="5" borderId="12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</cellXfs>
  <cellStyles count="17">
    <cellStyle name="Accent" xfId="7"/>
    <cellStyle name="Accent 1" xfId="15"/>
    <cellStyle name="Accent 2" xfId="16"/>
    <cellStyle name="Accent 3" xfId="5"/>
    <cellStyle name="Bad" xfId="13"/>
    <cellStyle name="Error" xfId="14"/>
    <cellStyle name="Footnote" xfId="10"/>
    <cellStyle name="Good" xfId="12"/>
    <cellStyle name="Heading" xfId="6"/>
    <cellStyle name="Heading 1" xfId="9"/>
    <cellStyle name="Heading 2" xfId="3"/>
    <cellStyle name="Neutral" xfId="8"/>
    <cellStyle name="Normal" xfId="0" builtinId="0"/>
    <cellStyle name="Note" xfId="2"/>
    <cellStyle name="Status" xfId="11"/>
    <cellStyle name="Text" xfId="1"/>
    <cellStyle name="Warning" xfId="4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339966"/>
      <color rgb="FFFFFF99"/>
      <color rgb="FFC0C0C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47625</xdr:rowOff>
    </xdr:from>
    <xdr:to>
      <xdr:col>0</xdr:col>
      <xdr:colOff>1308735</xdr:colOff>
      <xdr:row>1</xdr:row>
      <xdr:rowOff>750753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BC3C68CA-D813-4473-A6F9-61D0152406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79" t="11927" r="45698" b="6767"/>
        <a:stretch/>
      </xdr:blipFill>
      <xdr:spPr>
        <a:xfrm>
          <a:off x="152400" y="238125"/>
          <a:ext cx="1156335" cy="703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activeCell="J3" sqref="J3"/>
    </sheetView>
  </sheetViews>
  <sheetFormatPr defaultRowHeight="15" x14ac:dyDescent="0.25"/>
  <cols>
    <col min="1" max="1" width="43.7109375" customWidth="1"/>
    <col min="2" max="7" width="10.7109375" customWidth="1"/>
    <col min="8" max="8" width="17.140625" customWidth="1"/>
    <col min="9" max="9" width="9.140625" hidden="1" customWidth="1"/>
  </cols>
  <sheetData>
    <row r="1" spans="1:10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63" customHeight="1" x14ac:dyDescent="0.25">
      <c r="A2" s="30" t="s">
        <v>49</v>
      </c>
      <c r="B2" s="30"/>
      <c r="C2" s="30"/>
      <c r="D2" s="30"/>
      <c r="E2" s="30"/>
      <c r="F2" s="30"/>
      <c r="G2" s="30"/>
      <c r="H2" s="30"/>
      <c r="I2" s="30"/>
      <c r="J2" s="31"/>
    </row>
    <row r="3" spans="1:10" ht="18" x14ac:dyDescent="0.25">
      <c r="A3" s="32" t="s">
        <v>50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8" x14ac:dyDescent="0.25">
      <c r="A4" s="32" t="s">
        <v>51</v>
      </c>
      <c r="B4" s="32"/>
      <c r="C4" s="32"/>
      <c r="D4" s="32"/>
      <c r="E4" s="32"/>
      <c r="F4" s="32"/>
      <c r="G4" s="32"/>
      <c r="H4" s="32"/>
      <c r="I4" s="32"/>
      <c r="J4" s="33"/>
    </row>
    <row r="5" spans="1:10" ht="18" x14ac:dyDescent="0.25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3"/>
    </row>
    <row r="6" spans="1:10" x14ac:dyDescent="0.25">
      <c r="A6" s="1"/>
      <c r="B6" s="1"/>
      <c r="C6" s="1"/>
      <c r="D6" s="1"/>
      <c r="E6" s="1"/>
      <c r="F6" s="1"/>
      <c r="G6" s="1"/>
      <c r="H6" s="1"/>
    </row>
    <row r="7" spans="1:10" ht="15.75" thickBot="1" x14ac:dyDescent="0.3">
      <c r="A7" s="2"/>
      <c r="B7" s="2"/>
      <c r="C7" s="2"/>
      <c r="D7" s="2"/>
      <c r="E7" s="2"/>
      <c r="F7" s="2"/>
      <c r="G7" s="2"/>
      <c r="H7" s="2"/>
    </row>
    <row r="8" spans="1:10" ht="36" customHeight="1" thickBot="1" x14ac:dyDescent="0.3">
      <c r="A8" s="3" t="s">
        <v>52</v>
      </c>
      <c r="B8" s="34"/>
      <c r="C8" s="35"/>
      <c r="D8" s="35"/>
      <c r="E8" s="35"/>
      <c r="F8" s="35"/>
      <c r="G8" s="35"/>
      <c r="H8" s="36"/>
    </row>
    <row r="9" spans="1:10" ht="15.75" thickBot="1" x14ac:dyDescent="0.3">
      <c r="A9" s="4" t="s">
        <v>1</v>
      </c>
      <c r="B9" s="5" t="s">
        <v>2</v>
      </c>
      <c r="C9" s="5">
        <v>2014</v>
      </c>
      <c r="D9" s="5">
        <v>2015</v>
      </c>
      <c r="E9" s="5">
        <v>2016</v>
      </c>
      <c r="F9" s="5">
        <v>2017</v>
      </c>
      <c r="G9" s="5">
        <v>2018</v>
      </c>
      <c r="H9" s="5" t="s">
        <v>3</v>
      </c>
    </row>
    <row r="10" spans="1:10" ht="73.5" x14ac:dyDescent="0.3">
      <c r="A10" s="6" t="s">
        <v>4</v>
      </c>
      <c r="B10" s="6"/>
      <c r="C10" s="6"/>
      <c r="D10" s="6"/>
      <c r="E10" s="6"/>
      <c r="F10" s="6"/>
      <c r="G10" s="6"/>
      <c r="H10" s="7"/>
    </row>
    <row r="11" spans="1:10" ht="15.75" x14ac:dyDescent="0.3">
      <c r="A11" s="8" t="s">
        <v>5</v>
      </c>
      <c r="B11" s="5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0">
        <f t="shared" ref="H11:H14" si="0">SUM(PRODUCT(B11,C11),PRODUCT(B11,D11),PRODUCT(B11,E11),PRODUCT(B11,F11),PRODUCT(B11,G11))</f>
        <v>0</v>
      </c>
    </row>
    <row r="12" spans="1:10" ht="15.75" x14ac:dyDescent="0.3">
      <c r="A12" s="8" t="s">
        <v>6</v>
      </c>
      <c r="B12" s="5">
        <v>6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0">
        <f t="shared" si="0"/>
        <v>0</v>
      </c>
    </row>
    <row r="13" spans="1:10" ht="15.75" x14ac:dyDescent="0.3">
      <c r="A13" s="8" t="s">
        <v>7</v>
      </c>
      <c r="B13" s="5">
        <v>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0">
        <f t="shared" si="0"/>
        <v>0</v>
      </c>
    </row>
    <row r="14" spans="1:10" ht="15.75" thickBot="1" x14ac:dyDescent="0.3">
      <c r="A14" s="8" t="s">
        <v>8</v>
      </c>
      <c r="B14" s="5">
        <v>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10">
        <f t="shared" si="0"/>
        <v>0</v>
      </c>
    </row>
    <row r="15" spans="1:10" ht="15.75" thickBot="1" x14ac:dyDescent="0.3">
      <c r="A15" s="37" t="s">
        <v>9</v>
      </c>
      <c r="B15" s="38"/>
      <c r="C15" s="38"/>
      <c r="D15" s="38"/>
      <c r="E15" s="38"/>
      <c r="F15" s="38"/>
      <c r="G15" s="39"/>
      <c r="H15" s="11">
        <f>IF(SUM(H11:H14)&gt;70,70,SUM(H11:H14))</f>
        <v>0</v>
      </c>
    </row>
    <row r="16" spans="1:10" ht="44.25" thickBot="1" x14ac:dyDescent="0.3">
      <c r="A16" s="6" t="s">
        <v>10</v>
      </c>
      <c r="B16" s="6"/>
      <c r="C16" s="6"/>
      <c r="D16" s="6"/>
      <c r="E16" s="6"/>
      <c r="F16" s="6"/>
      <c r="G16" s="6"/>
      <c r="H16" s="6"/>
    </row>
    <row r="17" spans="1:8" ht="15.75" x14ac:dyDescent="0.3">
      <c r="A17" s="8" t="s">
        <v>11</v>
      </c>
      <c r="B17" s="5">
        <v>14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>
        <f t="shared" ref="H17:H20" si="1">SUM(PRODUCT(B17,C17),PRODUCT(B17,D17),PRODUCT(B17,E17),PRODUCT(B17,F17),PRODUCT(B17,G17))</f>
        <v>0</v>
      </c>
    </row>
    <row r="18" spans="1:8" ht="15.75" x14ac:dyDescent="0.3">
      <c r="A18" s="8" t="s">
        <v>12</v>
      </c>
      <c r="B18" s="5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0">
        <f t="shared" si="1"/>
        <v>0</v>
      </c>
    </row>
    <row r="19" spans="1:8" ht="15.75" x14ac:dyDescent="0.3">
      <c r="A19" s="8" t="s">
        <v>13</v>
      </c>
      <c r="B19" s="5">
        <v>10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0">
        <f t="shared" si="1"/>
        <v>0</v>
      </c>
    </row>
    <row r="20" spans="1:8" ht="15.75" thickBot="1" x14ac:dyDescent="0.3">
      <c r="A20" s="8" t="s">
        <v>14</v>
      </c>
      <c r="B20" s="5">
        <v>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0">
        <f t="shared" si="1"/>
        <v>0</v>
      </c>
    </row>
    <row r="21" spans="1:8" ht="15.75" thickBot="1" x14ac:dyDescent="0.3">
      <c r="A21" s="37" t="s">
        <v>9</v>
      </c>
      <c r="B21" s="38"/>
      <c r="C21" s="38"/>
      <c r="D21" s="38"/>
      <c r="E21" s="38"/>
      <c r="F21" s="38"/>
      <c r="G21" s="39"/>
      <c r="H21" s="11">
        <f>IF(SUM(H17:H20)&gt;160,160,SUM(H17:H20))</f>
        <v>0</v>
      </c>
    </row>
    <row r="22" spans="1:8" ht="45" thickBot="1" x14ac:dyDescent="0.3">
      <c r="A22" s="6" t="s">
        <v>15</v>
      </c>
      <c r="B22" s="6"/>
      <c r="C22" s="6"/>
      <c r="D22" s="6"/>
      <c r="E22" s="6"/>
      <c r="F22" s="6"/>
      <c r="G22" s="6"/>
      <c r="H22" s="7"/>
    </row>
    <row r="23" spans="1:8" ht="15.75" x14ac:dyDescent="0.3">
      <c r="A23" s="8" t="s">
        <v>16</v>
      </c>
      <c r="B23" s="5">
        <v>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0">
        <f t="shared" ref="H23:H28" si="2">SUM(PRODUCT(B23,C23),PRODUCT(B23,D23),PRODUCT(B23,E23),PRODUCT(B23,F23),PRODUCT(B23,G23))</f>
        <v>0</v>
      </c>
    </row>
    <row r="24" spans="1:8" ht="29.25" x14ac:dyDescent="0.3">
      <c r="A24" s="8" t="s">
        <v>17</v>
      </c>
      <c r="B24" s="5">
        <v>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0">
        <f t="shared" si="2"/>
        <v>0</v>
      </c>
    </row>
    <row r="25" spans="1:8" ht="15.75" x14ac:dyDescent="0.3">
      <c r="A25" s="8" t="s">
        <v>18</v>
      </c>
      <c r="B25" s="5">
        <v>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0">
        <f t="shared" si="2"/>
        <v>0</v>
      </c>
    </row>
    <row r="26" spans="1:8" ht="29.25" x14ac:dyDescent="0.3">
      <c r="A26" s="8" t="s">
        <v>19</v>
      </c>
      <c r="B26" s="5">
        <v>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0">
        <f t="shared" si="2"/>
        <v>0</v>
      </c>
    </row>
    <row r="27" spans="1:8" ht="29.25" x14ac:dyDescent="0.3">
      <c r="A27" s="8" t="s">
        <v>20</v>
      </c>
      <c r="B27" s="5">
        <v>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0">
        <f t="shared" si="2"/>
        <v>0</v>
      </c>
    </row>
    <row r="28" spans="1:8" ht="15.75" thickBot="1" x14ac:dyDescent="0.3">
      <c r="A28" s="8" t="s">
        <v>21</v>
      </c>
      <c r="B28" s="5">
        <v>0.5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10">
        <f t="shared" si="2"/>
        <v>0</v>
      </c>
    </row>
    <row r="29" spans="1:8" ht="15.75" thickBot="1" x14ac:dyDescent="0.3">
      <c r="A29" s="37" t="s">
        <v>9</v>
      </c>
      <c r="B29" s="38"/>
      <c r="C29" s="38"/>
      <c r="D29" s="38"/>
      <c r="E29" s="38"/>
      <c r="F29" s="38"/>
      <c r="G29" s="39"/>
      <c r="H29" s="11">
        <f>IF(SUM(H23:H28)&gt;60,60,SUM(H23:H28))</f>
        <v>0</v>
      </c>
    </row>
    <row r="30" spans="1:8" ht="45" thickBot="1" x14ac:dyDescent="0.3">
      <c r="A30" s="6" t="s">
        <v>22</v>
      </c>
      <c r="B30" s="6"/>
      <c r="C30" s="6"/>
      <c r="D30" s="6"/>
      <c r="E30" s="6"/>
      <c r="F30" s="6"/>
      <c r="G30" s="6"/>
      <c r="H30" s="7"/>
    </row>
    <row r="31" spans="1:8" ht="29.25" x14ac:dyDescent="0.3">
      <c r="A31" s="8" t="s">
        <v>23</v>
      </c>
      <c r="B31" s="5">
        <v>20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10">
        <f t="shared" ref="H31:H38" si="3">SUM(PRODUCT(B31,C31),PRODUCT(B31,D31),PRODUCT(B31,E31),PRODUCT(B31,F31),PRODUCT(B31,G31))</f>
        <v>0</v>
      </c>
    </row>
    <row r="32" spans="1:8" ht="29.25" x14ac:dyDescent="0.3">
      <c r="A32" s="8" t="s">
        <v>24</v>
      </c>
      <c r="B32" s="5">
        <v>15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10">
        <f t="shared" si="3"/>
        <v>0</v>
      </c>
    </row>
    <row r="33" spans="1:8" ht="15.75" x14ac:dyDescent="0.3">
      <c r="A33" s="8" t="s">
        <v>25</v>
      </c>
      <c r="B33" s="5">
        <v>10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10">
        <f t="shared" si="3"/>
        <v>0</v>
      </c>
    </row>
    <row r="34" spans="1:8" ht="15.75" x14ac:dyDescent="0.3">
      <c r="A34" s="8" t="s">
        <v>26</v>
      </c>
      <c r="B34" s="5">
        <v>10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10">
        <f t="shared" si="3"/>
        <v>0</v>
      </c>
    </row>
    <row r="35" spans="1:8" ht="29.25" x14ac:dyDescent="0.3">
      <c r="A35" s="8" t="s">
        <v>27</v>
      </c>
      <c r="B35" s="5">
        <v>10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10">
        <f t="shared" si="3"/>
        <v>0</v>
      </c>
    </row>
    <row r="36" spans="1:8" ht="29.25" x14ac:dyDescent="0.3">
      <c r="A36" s="8" t="s">
        <v>28</v>
      </c>
      <c r="B36" s="5">
        <v>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10">
        <f t="shared" si="3"/>
        <v>0</v>
      </c>
    </row>
    <row r="37" spans="1:8" ht="15.75" x14ac:dyDescent="0.3">
      <c r="A37" s="8" t="s">
        <v>29</v>
      </c>
      <c r="B37" s="5">
        <v>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10">
        <f t="shared" si="3"/>
        <v>0</v>
      </c>
    </row>
    <row r="38" spans="1:8" ht="15.75" thickBot="1" x14ac:dyDescent="0.3">
      <c r="A38" s="8" t="s">
        <v>30</v>
      </c>
      <c r="B38" s="5">
        <v>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10">
        <f t="shared" si="3"/>
        <v>0</v>
      </c>
    </row>
    <row r="39" spans="1:8" ht="15.75" thickBot="1" x14ac:dyDescent="0.3">
      <c r="A39" s="37" t="s">
        <v>9</v>
      </c>
      <c r="B39" s="38"/>
      <c r="C39" s="38"/>
      <c r="D39" s="38"/>
      <c r="E39" s="38"/>
      <c r="F39" s="38"/>
      <c r="G39" s="39"/>
      <c r="H39" s="11">
        <f>IF(SUM(H31:H38)&gt;120,120,SUM(H31:H38))</f>
        <v>0</v>
      </c>
    </row>
    <row r="40" spans="1:8" ht="30" thickBot="1" x14ac:dyDescent="0.3">
      <c r="A40" s="6" t="s">
        <v>31</v>
      </c>
      <c r="B40" s="6"/>
      <c r="C40" s="6"/>
      <c r="D40" s="6"/>
      <c r="E40" s="6"/>
      <c r="F40" s="6"/>
      <c r="G40" s="6"/>
      <c r="H40" s="7"/>
    </row>
    <row r="41" spans="1:8" ht="15.75" x14ac:dyDescent="0.3">
      <c r="A41" s="12" t="s">
        <v>32</v>
      </c>
      <c r="B41" s="5">
        <v>15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0">
        <f t="shared" ref="H41:H44" si="4">SUM(PRODUCT(B41,C41),PRODUCT(B41,D41),PRODUCT(B41,E41),PRODUCT(B41,F41),PRODUCT(B41,G41))</f>
        <v>0</v>
      </c>
    </row>
    <row r="42" spans="1:8" ht="15.75" x14ac:dyDescent="0.3">
      <c r="A42" s="12" t="s">
        <v>33</v>
      </c>
      <c r="B42" s="5">
        <v>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0">
        <f t="shared" si="4"/>
        <v>0</v>
      </c>
    </row>
    <row r="43" spans="1:8" ht="15.75" x14ac:dyDescent="0.3">
      <c r="A43" s="12" t="s">
        <v>34</v>
      </c>
      <c r="B43" s="5">
        <v>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0">
        <f t="shared" si="4"/>
        <v>0</v>
      </c>
    </row>
    <row r="44" spans="1:8" ht="15.75" thickBot="1" x14ac:dyDescent="0.3">
      <c r="A44" s="12" t="s">
        <v>35</v>
      </c>
      <c r="B44" s="5">
        <v>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0">
        <f t="shared" si="4"/>
        <v>0</v>
      </c>
    </row>
    <row r="45" spans="1:8" ht="15.75" thickBot="1" x14ac:dyDescent="0.3">
      <c r="A45" s="40" t="s">
        <v>9</v>
      </c>
      <c r="B45" s="41"/>
      <c r="C45" s="41"/>
      <c r="D45" s="41"/>
      <c r="E45" s="41"/>
      <c r="F45" s="41"/>
      <c r="G45" s="42"/>
      <c r="H45" s="11">
        <f>IF(SUM(H41:H44)&gt;75,75,SUM(H41:H44))</f>
        <v>0</v>
      </c>
    </row>
    <row r="46" spans="1:8" ht="30.75" thickBot="1" x14ac:dyDescent="0.3">
      <c r="A46" s="6" t="s">
        <v>36</v>
      </c>
      <c r="B46" s="6"/>
      <c r="C46" s="6"/>
      <c r="D46" s="6"/>
      <c r="E46" s="6"/>
      <c r="F46" s="6"/>
      <c r="G46" s="6"/>
      <c r="H46" s="7"/>
    </row>
    <row r="47" spans="1:8" ht="29.25" x14ac:dyDescent="0.3">
      <c r="A47" s="8" t="s">
        <v>37</v>
      </c>
      <c r="B47" s="5">
        <v>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10">
        <f t="shared" ref="H47:H48" si="5">SUM(PRODUCT(B47,C47),PRODUCT(B47,D47),PRODUCT(B47,E47),PRODUCT(B47,F47),PRODUCT(B47,G47))</f>
        <v>0</v>
      </c>
    </row>
    <row r="48" spans="1:8" ht="29.25" thickBot="1" x14ac:dyDescent="0.3">
      <c r="A48" s="8" t="s">
        <v>38</v>
      </c>
      <c r="B48" s="5">
        <v>1.5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10">
        <f t="shared" si="5"/>
        <v>0</v>
      </c>
    </row>
    <row r="49" spans="1:8" ht="15.75" thickBot="1" x14ac:dyDescent="0.3">
      <c r="A49" s="37" t="s">
        <v>9</v>
      </c>
      <c r="B49" s="38"/>
      <c r="C49" s="38"/>
      <c r="D49" s="38"/>
      <c r="E49" s="38"/>
      <c r="F49" s="38"/>
      <c r="G49" s="39"/>
      <c r="H49" s="11">
        <f>IF(SUM(H47:H48)&gt;25,25,SUM(H47:H48))</f>
        <v>0</v>
      </c>
    </row>
    <row r="50" spans="1:8" ht="45" thickBot="1" x14ac:dyDescent="0.3">
      <c r="A50" s="6" t="s">
        <v>39</v>
      </c>
      <c r="B50" s="6"/>
      <c r="C50" s="6"/>
      <c r="D50" s="6"/>
      <c r="E50" s="6"/>
      <c r="F50" s="6"/>
      <c r="G50" s="6"/>
      <c r="H50" s="7"/>
    </row>
    <row r="51" spans="1:8" ht="29.25" x14ac:dyDescent="0.3">
      <c r="A51" s="8" t="s">
        <v>40</v>
      </c>
      <c r="B51" s="5">
        <v>10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10">
        <f t="shared" ref="H51:H57" si="6">SUM(PRODUCT(B51,C51),PRODUCT(B51,D51),PRODUCT(B51,E51),PRODUCT(B51,F51),PRODUCT(B51,G51))</f>
        <v>0</v>
      </c>
    </row>
    <row r="52" spans="1:8" ht="29.25" x14ac:dyDescent="0.3">
      <c r="A52" s="8" t="s">
        <v>41</v>
      </c>
      <c r="B52" s="5">
        <v>9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10">
        <f t="shared" si="6"/>
        <v>0</v>
      </c>
    </row>
    <row r="53" spans="1:8" ht="29.25" x14ac:dyDescent="0.3">
      <c r="A53" s="8" t="s">
        <v>42</v>
      </c>
      <c r="B53" s="5">
        <v>7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10">
        <f t="shared" si="6"/>
        <v>0</v>
      </c>
    </row>
    <row r="54" spans="1:8" ht="43.5" x14ac:dyDescent="0.3">
      <c r="A54" s="8" t="s">
        <v>43</v>
      </c>
      <c r="B54" s="5">
        <v>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10">
        <f t="shared" si="6"/>
        <v>0</v>
      </c>
    </row>
    <row r="55" spans="1:8" ht="43.5" x14ac:dyDescent="0.3">
      <c r="A55" s="8" t="s">
        <v>44</v>
      </c>
      <c r="B55" s="5">
        <v>4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0">
        <f t="shared" si="6"/>
        <v>0</v>
      </c>
    </row>
    <row r="56" spans="1:8" ht="29.25" x14ac:dyDescent="0.3">
      <c r="A56" s="8" t="s">
        <v>45</v>
      </c>
      <c r="B56" s="15">
        <v>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16">
        <f t="shared" si="6"/>
        <v>0</v>
      </c>
    </row>
    <row r="57" spans="1:8" ht="30" thickTop="1" thickBot="1" x14ac:dyDescent="0.3">
      <c r="A57" s="17" t="s">
        <v>46</v>
      </c>
      <c r="B57" s="18">
        <v>10</v>
      </c>
      <c r="C57" s="19">
        <v>0</v>
      </c>
      <c r="D57" s="19">
        <v>0</v>
      </c>
      <c r="E57" s="19">
        <v>0</v>
      </c>
      <c r="F57" s="19">
        <v>0</v>
      </c>
      <c r="G57" s="20">
        <v>0</v>
      </c>
      <c r="H57" s="21">
        <f t="shared" si="6"/>
        <v>0</v>
      </c>
    </row>
    <row r="58" spans="1:8" ht="16.5" thickTop="1" thickBot="1" x14ac:dyDescent="0.3">
      <c r="A58" s="43" t="s">
        <v>9</v>
      </c>
      <c r="B58" s="43"/>
      <c r="C58" s="43"/>
      <c r="D58" s="43"/>
      <c r="E58" s="43"/>
      <c r="F58" s="43"/>
      <c r="G58" s="44"/>
      <c r="H58" s="11">
        <f>IF(SUM(H51:H57)&gt;190,190,SUM(H51:H57))</f>
        <v>0</v>
      </c>
    </row>
    <row r="59" spans="1:8" ht="15.75" thickBot="1" x14ac:dyDescent="0.3">
      <c r="A59" s="23" t="s">
        <v>47</v>
      </c>
      <c r="B59" s="24"/>
      <c r="C59" s="24"/>
      <c r="D59" s="24"/>
      <c r="E59" s="24"/>
      <c r="F59" s="24"/>
      <c r="G59" s="25"/>
      <c r="H59" s="25">
        <f>IF(SUM(H15,H21,H29,H39,H45,H49,H58)&gt;720,720,SUM(H15,H21,H29,H39,H45,H49,H58))</f>
        <v>0</v>
      </c>
    </row>
    <row r="60" spans="1:8" x14ac:dyDescent="0.25">
      <c r="A60" s="26"/>
      <c r="B60" s="22"/>
      <c r="C60" s="22"/>
      <c r="D60" s="22"/>
      <c r="E60" s="22"/>
      <c r="F60" s="22"/>
      <c r="G60" s="27" t="s">
        <v>48</v>
      </c>
      <c r="H60" s="28" t="e">
        <f>LOG(H59,1.93078203668)</f>
        <v>#NUM!</v>
      </c>
    </row>
  </sheetData>
  <mergeCells count="13">
    <mergeCell ref="A45:G45"/>
    <mergeCell ref="A49:G49"/>
    <mergeCell ref="A58:G58"/>
    <mergeCell ref="A5:I5"/>
    <mergeCell ref="B8:H8"/>
    <mergeCell ref="A15:G15"/>
    <mergeCell ref="A21:G21"/>
    <mergeCell ref="A29:G29"/>
    <mergeCell ref="A39:G39"/>
    <mergeCell ref="A1:J1"/>
    <mergeCell ref="A2:I2"/>
    <mergeCell ref="A3:I3"/>
    <mergeCell ref="A4:I4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customHeight="1" x14ac:dyDescent="0.25"/>
  <cols>
    <col min="1" max="1" width="9" customWidth="1"/>
  </cols>
  <sheetData/>
  <sheetProtection selectLockedCells="1" selectUnlockedCells="1"/>
  <pageMargins left="0.50902777777777797" right="0.50902777777777797" top="0.78888888888888897" bottom="0.78888888888888897" header="0.50902777777777797" footer="0.50902777777777797"/>
  <pageSetup paperSize="9" orientation="portrait" horizontalDpi="300" verticalDpi="30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customHeight="1" x14ac:dyDescent="0.25"/>
  <cols>
    <col min="1" max="1" width="9" customWidth="1"/>
  </cols>
  <sheetData/>
  <sheetProtection selectLockedCells="1" selectUnlockedCells="1"/>
  <pageMargins left="0.50902777777777797" right="0.50902777777777797" top="0.78888888888888897" bottom="0.78888888888888897" header="0.50902777777777797" footer="0.50902777777777797"/>
  <pageSetup paperSize="9" orientation="portrait" horizontalDpi="300" verticalDpi="30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TANANE CAETANO MACANS</dc:creator>
  <cp:lastModifiedBy>TANANE CAETANO MACANS</cp:lastModifiedBy>
  <cp:revision>1</cp:revision>
  <cp:lastPrinted>2019-03-12T17:11:25Z</cp:lastPrinted>
  <dcterms:created xsi:type="dcterms:W3CDTF">2017-02-13T16:59:00Z</dcterms:created>
  <dcterms:modified xsi:type="dcterms:W3CDTF">2019-03-12T17:11:38Z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1046-10.2.0.7516</vt:lpwstr>
  </property>
</Properties>
</file>