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240" yWindow="15" windowWidth="10395" windowHeight="9975" activeTab="0"/>
  </bookViews>
  <sheets>
    <sheet name="Proposta GP 2012" sheetId="1" r:id="rId1"/>
    <sheet name="Verificação da Proposta" sheetId="2" r:id="rId2"/>
  </sheets>
  <definedNames>
    <definedName name="Classificação¹">'Proposta GP 2012'!$E$44:$E$49</definedName>
  </definedNames>
  <calcPr fullCalcOnLoad="1"/>
</workbook>
</file>

<file path=xl/comments1.xml><?xml version="1.0" encoding="utf-8"?>
<comments xmlns="http://schemas.openxmlformats.org/spreadsheetml/2006/main">
  <authors>
    <author>Daniel Dalla Valle</author>
  </authors>
  <commentList>
    <comment ref="B13" authorId="0">
      <text>
        <r>
          <rPr>
            <sz val="9"/>
            <rFont val="Tahoma"/>
            <family val="2"/>
          </rPr>
          <t>Elencar os itens em ordem decrescente de prioridade.</t>
        </r>
        <r>
          <rPr>
            <sz val="9"/>
            <rFont val="Tahoma"/>
            <family val="0"/>
          </rPr>
          <t xml:space="preserve">
</t>
        </r>
      </text>
    </comment>
    <comment ref="D13" authorId="0">
      <text>
        <r>
          <rPr>
            <sz val="9"/>
            <rFont val="Tahoma"/>
            <family val="2"/>
          </rPr>
          <t>Descreva de forma suscinta a expectativa de utilização deste item para a realização de um ou mais objetivos previstos no(s) projeto(s) de pesquisa que compõe(m) a proposta.</t>
        </r>
        <r>
          <rPr>
            <sz val="9"/>
            <rFont val="Tahoma"/>
            <family val="0"/>
          </rPr>
          <t xml:space="preserve">
</t>
        </r>
      </text>
    </comment>
  </commentList>
</comments>
</file>

<file path=xl/sharedStrings.xml><?xml version="1.0" encoding="utf-8"?>
<sst xmlns="http://schemas.openxmlformats.org/spreadsheetml/2006/main" count="324" uniqueCount="296">
  <si>
    <t>Edital de Apoio a Grupos de Pesquisa 2012</t>
  </si>
  <si>
    <t>Campus:</t>
  </si>
  <si>
    <t>Nome do Grupo:</t>
  </si>
  <si>
    <t>Quantidade</t>
  </si>
  <si>
    <t>Valor Unit.</t>
  </si>
  <si>
    <t>Valor Total</t>
  </si>
  <si>
    <t>Classificação</t>
  </si>
  <si>
    <t>Origem</t>
  </si>
  <si>
    <t>Nacional</t>
  </si>
  <si>
    <t>Importado</t>
  </si>
  <si>
    <t>TOTAL</t>
  </si>
  <si>
    <t>Campus</t>
  </si>
  <si>
    <t>Alegrete</t>
  </si>
  <si>
    <t>Bagé</t>
  </si>
  <si>
    <t>Caçapava do Sul</t>
  </si>
  <si>
    <t>Dom Pedrito</t>
  </si>
  <si>
    <t>Itaqui</t>
  </si>
  <si>
    <t>Jaguarão</t>
  </si>
  <si>
    <t>Santana do Livramento</t>
  </si>
  <si>
    <t>São Borja</t>
  </si>
  <si>
    <t>São Gabriel</t>
  </si>
  <si>
    <t>Uruguaiana</t>
  </si>
  <si>
    <t>E-Mail do Líder:</t>
  </si>
  <si>
    <t>Líder do Grupo:</t>
  </si>
  <si>
    <t xml:space="preserve">Nome do líder </t>
  </si>
  <si>
    <t xml:space="preserve">Nome do grupo </t>
  </si>
  <si>
    <t xml:space="preserve">PRO-REP- Grupo de Estudo e pesquisas em Produção e Reprodução Animal </t>
  </si>
  <si>
    <t xml:space="preserve">Alessandro Girardi </t>
  </si>
  <si>
    <t xml:space="preserve">Grupo de Arquitetura de Computadores e Microeletrônica </t>
  </si>
  <si>
    <t xml:space="preserve">Amauri Nelson Beutler </t>
  </si>
  <si>
    <t xml:space="preserve">Solo/Água </t>
  </si>
  <si>
    <t xml:space="preserve">André Gündel </t>
  </si>
  <si>
    <t xml:space="preserve">Nanoestruturados </t>
  </si>
  <si>
    <t xml:space="preserve">Andreas Sebastian Loureiro Mendez </t>
  </si>
  <si>
    <t xml:space="preserve">Núcleo de Pesquisa em Fármacos e Medicamentos </t>
  </si>
  <si>
    <t xml:space="preserve">Andres Delgado Cañedo </t>
  </si>
  <si>
    <t xml:space="preserve">Regulação gênica eucariota </t>
  </si>
  <si>
    <t xml:space="preserve">Anna Carletti </t>
  </si>
  <si>
    <t xml:space="preserve">Integração e Conflitos em Regiões de Fronteira </t>
  </si>
  <si>
    <t xml:space="preserve">Avelar Batista Fortunato </t>
  </si>
  <si>
    <t xml:space="preserve">Clara Zeni Camargo Dornelles </t>
  </si>
  <si>
    <t xml:space="preserve">Linguagem e Currículo </t>
  </si>
  <si>
    <t xml:space="preserve">Cristiano Ricardo Jesse </t>
  </si>
  <si>
    <t xml:space="preserve">Laboratório de avaliações farmacológicas e toxicológicas aplicadas às moléculas bioativas - UNIPAMPA - LaftamBio Pampa </t>
  </si>
  <si>
    <t xml:space="preserve">Daniel Welfer </t>
  </si>
  <si>
    <t xml:space="preserve">LAPIA - Laboratory of Applied Image Processing </t>
  </si>
  <si>
    <t xml:space="preserve">Daniela Vanila Nakalski Benetti </t>
  </si>
  <si>
    <t xml:space="preserve">Propriedade Intelectual, Inovação Tecnológica e Desenvolvimento </t>
  </si>
  <si>
    <t xml:space="preserve">Delia Del Pilar Montecinos de Almeida </t>
  </si>
  <si>
    <t xml:space="preserve">Denise Teresinha da Silva </t>
  </si>
  <si>
    <t xml:space="preserve">FOS </t>
  </si>
  <si>
    <t xml:space="preserve">Elton Luis Gasparotto Denardin </t>
  </si>
  <si>
    <t xml:space="preserve">Laboratório de Estudos Físico-Químicos e Produtos Naturas (LEFQPN) </t>
  </si>
  <si>
    <t xml:space="preserve">Fabio Gallas Leivas </t>
  </si>
  <si>
    <t xml:space="preserve">Felipe Pivetta Carpes </t>
  </si>
  <si>
    <t xml:space="preserve">Grupo de Pesquisa em Neuromecânica Aplicada - GNAP </t>
  </si>
  <si>
    <t xml:space="preserve">Fernando Felisberto da Silva </t>
  </si>
  <si>
    <t xml:space="preserve">Manejo Integrado de Pragas </t>
  </si>
  <si>
    <t xml:space="preserve">Gabriel Sausen Feil </t>
  </si>
  <si>
    <t xml:space="preserve">t3xto </t>
  </si>
  <si>
    <t xml:space="preserve">Geder Luis Parzianello </t>
  </si>
  <si>
    <t xml:space="preserve">Diálogos do Pampa </t>
  </si>
  <si>
    <t xml:space="preserve">Gladis Ferreira Correa </t>
  </si>
  <si>
    <t xml:space="preserve">Núcleo de Pesquisa em Pequenos Ruminantes </t>
  </si>
  <si>
    <t xml:space="preserve">Jacqueline da Costa Escobar Piccoli </t>
  </si>
  <si>
    <t xml:space="preserve">Núcleo de Estudos e Pesquisa do Envelhecimento </t>
  </si>
  <si>
    <t xml:space="preserve">Janaína Mendes </t>
  </si>
  <si>
    <t xml:space="preserve">Cultura e Empreendedorismo Regional </t>
  </si>
  <si>
    <t xml:space="preserve">Jeferson Francisco Selbach </t>
  </si>
  <si>
    <t xml:space="preserve">Processos socioculturais </t>
  </si>
  <si>
    <t xml:space="preserve">Jefferson Marçal da Rocha </t>
  </si>
  <si>
    <t xml:space="preserve">João Paulo da Exaltação Pascon </t>
  </si>
  <si>
    <t xml:space="preserve">Clínica Médica e Cirúrgica Veterinária </t>
  </si>
  <si>
    <t xml:space="preserve">José Felipe Araújo de Almeida </t>
  </si>
  <si>
    <t xml:space="preserve">Economia Institucional </t>
  </si>
  <si>
    <t xml:space="preserve">Jose Ricardo Inacio Ribeiro </t>
  </si>
  <si>
    <t xml:space="preserve">Sistemática e biogeografia de heterópteros aquáticos (Insecta, Hemiptera, Gerromorpha e Nepomorpha) neotropicais </t>
  </si>
  <si>
    <t xml:space="preserve">Leonardo Bidese de Pinho </t>
  </si>
  <si>
    <t xml:space="preserve">Computação de Alta Eficiência - HECO - High Efficiency Computing </t>
  </si>
  <si>
    <t xml:space="preserve">Letícia Marques Colomé </t>
  </si>
  <si>
    <t xml:space="preserve">Grupo de Pesquisa em Nanobiotecnologia e Nanotoxicologia </t>
  </si>
  <si>
    <t xml:space="preserve">Lucia Helena do Canto Vinade </t>
  </si>
  <si>
    <t xml:space="preserve">Neurobiologia e Toxinologia de Compostos Naturais </t>
  </si>
  <si>
    <t xml:space="preserve">Lúcio Jorge Hammes </t>
  </si>
  <si>
    <t xml:space="preserve">Cultura escolar, práticas pedagógicas e formação de professores </t>
  </si>
  <si>
    <t xml:space="preserve">Luis Antonio dos Santos Frantz </t>
  </si>
  <si>
    <t xml:space="preserve">Núcleo Integrado de Pesquisas em Produtos, Processos e Pessoas </t>
  </si>
  <si>
    <t xml:space="preserve">Luis Ernesto Roca Bruno </t>
  </si>
  <si>
    <t xml:space="preserve">Luiz Fernando W Roesch </t>
  </si>
  <si>
    <t xml:space="preserve">Qualidade Ambiental </t>
  </si>
  <si>
    <t xml:space="preserve">Marcelo da Silva Rocha </t>
  </si>
  <si>
    <t xml:space="preserve">História da Mídia </t>
  </si>
  <si>
    <t xml:space="preserve">Marcelo Romero de Moraes </t>
  </si>
  <si>
    <t xml:space="preserve">Grupo de Modelagem e Simulação Computacional </t>
  </si>
  <si>
    <t xml:space="preserve">Marcus Vinicius Morini Querol </t>
  </si>
  <si>
    <t xml:space="preserve">NUPILABRU </t>
  </si>
  <si>
    <t xml:space="preserve">Marta Olivia Rovedder de Oliveira </t>
  </si>
  <si>
    <t xml:space="preserve">Grupo de Estudos de Marketing </t>
  </si>
  <si>
    <t xml:space="preserve">Maurício Sperandio </t>
  </si>
  <si>
    <t xml:space="preserve">Grupo de Energia e Sistemas Elétricos de Potência - GESEP </t>
  </si>
  <si>
    <t xml:space="preserve">Michel Mansur Machado </t>
  </si>
  <si>
    <t xml:space="preserve">Núcleo de Pesquisa em Bioquímica, Toxicologia e Imunologia - NUBIOTOXIM </t>
  </si>
  <si>
    <t xml:space="preserve">Moacir Lopes de Camargos </t>
  </si>
  <si>
    <t xml:space="preserve">GEBAP Grupo de Estudos Bakhtinianos do Pampa </t>
  </si>
  <si>
    <t xml:space="preserve">Norton Victor Sampaio </t>
  </si>
  <si>
    <t xml:space="preserve">Vitivinicultura no Bioma Pampa </t>
  </si>
  <si>
    <t xml:space="preserve">Pâmela Billig Mello </t>
  </si>
  <si>
    <t xml:space="preserve">Grupo de Pesquisa em Fisiologia Humana - GPFis UNIPAMPA </t>
  </si>
  <si>
    <t xml:space="preserve">Paulo Rodinei Soares Lopes </t>
  </si>
  <si>
    <t xml:space="preserve">NAQUA </t>
  </si>
  <si>
    <t xml:space="preserve">Pedro Fernando Teixeira Dorneles </t>
  </si>
  <si>
    <t xml:space="preserve">Ensino de Ciências </t>
  </si>
  <si>
    <t xml:space="preserve">Robson Luiz Puntel </t>
  </si>
  <si>
    <t xml:space="preserve">Ronaldo Bernardino Colvero </t>
  </si>
  <si>
    <t xml:space="preserve">Relações de Fronteira: história, política e cultura na tríplice fronteira Brasil, Argentina e Uruguai </t>
  </si>
  <si>
    <t xml:space="preserve">Sérgio Dias da Silva </t>
  </si>
  <si>
    <t xml:space="preserve">Grupo de Pesquisa em Vertebrados Permo-Triássicos Sulbrasileiros </t>
  </si>
  <si>
    <t xml:space="preserve">Simone Barros de Oliveira </t>
  </si>
  <si>
    <t xml:space="preserve">Grupo de Pesquisa: Direitos humanos, Família e Fronteira </t>
  </si>
  <si>
    <t xml:space="preserve">Thomas Josué da Silva </t>
  </si>
  <si>
    <t xml:space="preserve">Laboratório Interdisciplinar de Saúde Coletiva </t>
  </si>
  <si>
    <t xml:space="preserve">Tiago Martinelli </t>
  </si>
  <si>
    <t xml:space="preserve">Sistemas de Proteção Social e Fronteiras </t>
  </si>
  <si>
    <t xml:space="preserve">Valdir Marcos Stefenon </t>
  </si>
  <si>
    <t xml:space="preserve">Dinâmica Ecológica e Diversidade em Ecossistemas Florestais </t>
  </si>
  <si>
    <t xml:space="preserve">Grupo de Estudos em Nutrição, Saúde e Qualidade de Vida (GENSQ) </t>
  </si>
  <si>
    <t xml:space="preserve">Wang Chong </t>
  </si>
  <si>
    <t xml:space="preserve">Mecânica Aplicada </t>
  </si>
  <si>
    <t xml:space="preserve">Materiais alternativos do Pampa - MAPA </t>
  </si>
  <si>
    <t>Adriana Pires Neves</t>
  </si>
  <si>
    <t>Analía Del Valle Garnero</t>
  </si>
  <si>
    <t>Área do Conhecimento</t>
  </si>
  <si>
    <t>Ciências Agrárias</t>
  </si>
  <si>
    <t>Ciências Biológicas</t>
  </si>
  <si>
    <t>Ciências Humanas</t>
  </si>
  <si>
    <t>Ciências da Saúde</t>
  </si>
  <si>
    <t>Letras Linguisticas e Artes</t>
  </si>
  <si>
    <t>Ciências Exatas e da Terra</t>
  </si>
  <si>
    <t>Ciências Sociais Aplicadas</t>
  </si>
  <si>
    <t>Engenharias e Computação</t>
  </si>
  <si>
    <t>Bolsa Pesquisa 10h</t>
  </si>
  <si>
    <t>Bolsa Pesquisa 20h</t>
  </si>
  <si>
    <t>Expectativa de Utilização</t>
  </si>
  <si>
    <t>Mat. Consumo Especiais</t>
  </si>
  <si>
    <t>ATENÇÃO</t>
  </si>
  <si>
    <t>Inscrição em Evento - Discente</t>
  </si>
  <si>
    <t>Inscrição em Evento - Servidor</t>
  </si>
  <si>
    <t>Equipamentos Especiais</t>
  </si>
  <si>
    <t xml:space="preserve">Ana Lúcia Montano Boessio </t>
  </si>
  <si>
    <t xml:space="preserve">Línguas e Literaturas na Fronteira </t>
  </si>
  <si>
    <t xml:space="preserve">Fábio Natanael Kepler </t>
  </si>
  <si>
    <t xml:space="preserve">LEA: Laboratório de Estudos Avançados em Computação </t>
  </si>
  <si>
    <t xml:space="preserve">José Wagner Maciel Kaehler </t>
  </si>
  <si>
    <t xml:space="preserve">Exploração Integrada de Recursos Energéticos - EIRE </t>
  </si>
  <si>
    <t xml:space="preserve">Sergio Meth </t>
  </si>
  <si>
    <t xml:space="preserve">Grupo de Pesquisa em Energia e Carboquímica - GPEC </t>
  </si>
  <si>
    <t>Diversidade Genética Animal</t>
  </si>
  <si>
    <t>Interações econômicas binacionais e desenvolvimento social em regiões de fronteira.</t>
  </si>
  <si>
    <t>Caracterização e aproveitamento econômico sustentável de depósitos minerais</t>
  </si>
  <si>
    <t xml:space="preserve">Biotecnologia da reprodução - Biotech Unipampa </t>
  </si>
  <si>
    <t>Desenvolvimento, meio ambiete e sociedade</t>
  </si>
  <si>
    <t>Cleber Maus Alberto</t>
  </si>
  <si>
    <t>Elenice Maria Larroza Andersen</t>
  </si>
  <si>
    <t xml:space="preserve">Ricardo José Gunski </t>
  </si>
  <si>
    <t>Eduardo Ceretta Moreira</t>
  </si>
  <si>
    <t>Favero Reisdorfer Paula</t>
  </si>
  <si>
    <t>Valesca Brasil Irala</t>
  </si>
  <si>
    <t>Alessandro Bof de Oliveira</t>
  </si>
  <si>
    <t>Luis Eduardo de Souza</t>
  </si>
  <si>
    <t>Daniela dos Santos Brum</t>
  </si>
  <si>
    <t>Sergio Luis Sardi Mergen</t>
  </si>
  <si>
    <t>Michele Forgiarini Saccol</t>
  </si>
  <si>
    <t>César Andre Luiz Beras</t>
  </si>
  <si>
    <t>Júlio Eduardo Rohenkohl</t>
  </si>
  <si>
    <t>Graziela Morgana Silva Tavares</t>
  </si>
  <si>
    <t>Rosemary Fritsch Brum</t>
  </si>
  <si>
    <t>Rafael Cabral Cruz</t>
  </si>
  <si>
    <t>Claudia Acosta Duarte</t>
  </si>
  <si>
    <t>Diego Berlezi Ramos</t>
  </si>
  <si>
    <t>Bruno Silveira Neves</t>
  </si>
  <si>
    <t>Cháriston André Dal Belo</t>
  </si>
  <si>
    <t>Arlete Maria Feijó Salcides</t>
  </si>
  <si>
    <t>Mara Regina Rodrigues Ribeiro</t>
  </si>
  <si>
    <t>Marco Aurélio Alves de Souza</t>
  </si>
  <si>
    <t>Carolina Freddo Fleck</t>
  </si>
  <si>
    <t>Luis Flávio Souza de Oliveira</t>
  </si>
  <si>
    <t>Fabiana Giovani</t>
  </si>
  <si>
    <t>Renata Gimenez Sampaio Zocche</t>
  </si>
  <si>
    <t>Eduardo Brum Schwengber</t>
  </si>
  <si>
    <t>Vania Elisabeth Barlette</t>
  </si>
  <si>
    <t>Vanderlei Folmer</t>
  </si>
  <si>
    <t>Atila Augusto Stock da Rosa</t>
  </si>
  <si>
    <t>Jairo da Luz Oliveira</t>
  </si>
  <si>
    <t>Jorge Luis Palacios Felix</t>
  </si>
  <si>
    <t>Despesas com Publicação</t>
  </si>
  <si>
    <t>Legenda:</t>
  </si>
  <si>
    <t xml:space="preserve">Segue abaixo a relação dos itens que NÃO serão financiados, conforme consta no item 8 deste edital.
8. Itens não-financiáveis
8.1 Não serão permitidas despesas com a contratação ou complementação salarial de servidores ou alunos da UNIPAMPA para execução de serviços administrativos.
8.2 É vedado o pagamento, a qualquer título, a servidor da administração pública, ou empregado de empresa pública ou de sociedade de economia mista, por serviços de consultoria ou assistência técnica de pessoa física. 
8.3  Não são considerados equipamentos especiais: móveis, ar-condicionado, computadores, impressoras, projetores e cartuchos/toners e demais materiais de uso computacional comuns (exemplo: roteadores, scanners, webcam).
8.4  Não são considerados materiais de consumo especiais: materiais de escritório, limpeza e outros de uso comum disponíveis no almoxarifado.
8.5 O custeio de despesas de que trata o Inciso VI do Item 7.2 só será autorizado uma única vez por servidor ou discente.
8.6 Não serão adquiridos equipamentos e materiais de consumo importados com valores inferiores a R$ 8.000,00. Caso os materiais solicitados sejam de um mesmo fornecedor, qualquer valor individual será admitido desde que a soma dos itens perceba ao menos o valor supracitado.
8.7 Não serão adquiridos equipamentos e materiais de consumo nacionais com valores inferiores a R$ 4.000,00. Caso os materiais solicitados sejam de um mesmo fornecedor, qualquer valor individual será admitido desde que a soma perceba ao menos o valor supracitado. 
 Parágrafo único  - Cabe a PROPESQ, na condição de executora do presente edital, o direito de não aprovar a aquisição de outros equipamentos ou materiais de consumo que julgue não se enquadrar como especiais.
</t>
  </si>
  <si>
    <t>Capital</t>
  </si>
  <si>
    <t>Custeio</t>
  </si>
  <si>
    <t>Subtotal</t>
  </si>
  <si>
    <t>Sua Proposta</t>
  </si>
  <si>
    <t>Limite da Proposta</t>
  </si>
  <si>
    <t>Situação da Proposta</t>
  </si>
  <si>
    <t xml:space="preserve">Sua proposta não esta de acordo com as especificações do edital, antes de submete-la verifique os valores informados. </t>
  </si>
  <si>
    <t>Sua proposta esta de acordo com as especificações do edital e pode ser submetida no SIPPEE</t>
  </si>
  <si>
    <t>Não</t>
  </si>
  <si>
    <t>Sim</t>
  </si>
  <si>
    <t>Verificação da Proposta</t>
  </si>
  <si>
    <r>
      <rPr>
        <b/>
        <sz val="11"/>
        <color indexed="8"/>
        <rFont val="Calibri"/>
        <family val="2"/>
      </rPr>
      <t xml:space="preserve">Softwares - </t>
    </r>
    <r>
      <rPr>
        <sz val="11"/>
        <color theme="1"/>
        <rFont val="Calibri"/>
        <family val="2"/>
      </rPr>
      <t>são considerados materiais de consumo e a verba utilizada para sua aquisição será aquela destinada para CUSTEIO.</t>
    </r>
  </si>
  <si>
    <t>Softwares</t>
  </si>
  <si>
    <r>
      <rPr>
        <b/>
        <sz val="11"/>
        <color indexed="8"/>
        <rFont val="Calibri"/>
        <family val="2"/>
      </rPr>
      <t>Proteção de Criação</t>
    </r>
    <r>
      <rPr>
        <sz val="11"/>
        <color theme="1"/>
        <rFont val="Calibri"/>
        <family val="2"/>
      </rPr>
      <t xml:space="preserve"> (Item 7.2, inciso VII) - Despesas com proteção de criação, conforme a Lei de Inovação (Lei Nº 10.973, DE 2 DE DEZEMBRO DE 2004), que dispõe sobre incentivos à inovação e à pesquisa científica e tecnológica no ambiente produtivo e dá outras providências.</t>
    </r>
  </si>
  <si>
    <r>
      <rPr>
        <b/>
        <sz val="11"/>
        <color indexed="8"/>
        <rFont val="Calibri"/>
        <family val="2"/>
      </rPr>
      <t xml:space="preserve">Bolsas </t>
    </r>
    <r>
      <rPr>
        <sz val="11"/>
        <color theme="1"/>
        <rFont val="Calibri"/>
        <family val="2"/>
      </rPr>
      <t>(Item 7.2, inciso V) - quando houver pedido de bolsas o nome do discente deve ser indicado no campo "Item Solicitado".</t>
    </r>
  </si>
  <si>
    <t>Proteção de Criação</t>
  </si>
  <si>
    <t>Manutenção de Equipamentos</t>
  </si>
  <si>
    <r>
      <rPr>
        <b/>
        <sz val="11"/>
        <color indexed="10"/>
        <rFont val="Calibri"/>
        <family val="2"/>
      </rPr>
      <t>OBSERVAÇÃO:</t>
    </r>
    <r>
      <rPr>
        <b/>
        <sz val="11"/>
        <color indexed="8"/>
        <rFont val="Calibri"/>
        <family val="2"/>
      </rPr>
      <t xml:space="preserve"> </t>
    </r>
    <r>
      <rPr>
        <sz val="11"/>
        <color theme="1"/>
        <rFont val="Calibri"/>
        <family val="2"/>
      </rPr>
      <t>na tabela abaixo, ao solicitar um determinado item todas as informações presentes nos 6 campos em verde devem ser preenchidas.</t>
    </r>
  </si>
  <si>
    <r>
      <rPr>
        <b/>
        <sz val="11"/>
        <color indexed="8"/>
        <rFont val="Calibri"/>
        <family val="2"/>
      </rPr>
      <t xml:space="preserve">Saídas de Campo </t>
    </r>
    <r>
      <rPr>
        <sz val="11"/>
        <color theme="1"/>
        <rFont val="Calibri"/>
        <family val="2"/>
      </rPr>
      <t>(Item 7.2, inciso III)</t>
    </r>
    <r>
      <rPr>
        <sz val="11"/>
        <color theme="1"/>
        <rFont val="Calibri"/>
        <family val="2"/>
      </rPr>
      <t xml:space="preserve"> </t>
    </r>
    <r>
      <rPr>
        <b/>
        <sz val="11"/>
        <color indexed="8"/>
        <rFont val="Calibri"/>
        <family val="2"/>
      </rPr>
      <t xml:space="preserve">- </t>
    </r>
    <r>
      <rPr>
        <sz val="11"/>
        <color theme="1"/>
        <rFont val="Calibri"/>
        <family val="2"/>
      </rPr>
      <t xml:space="preserve">ao solicitar diárias ou passagens deve ser especificado o local de destino e a duração do deslocamento assim como outras informações que considerar relevante. </t>
    </r>
  </si>
  <si>
    <r>
      <rPr>
        <b/>
        <sz val="11"/>
        <color indexed="8"/>
        <rFont val="Calibri"/>
        <family val="2"/>
      </rPr>
      <t>Participações em Eventos</t>
    </r>
    <r>
      <rPr>
        <sz val="11"/>
        <color theme="1"/>
        <rFont val="Calibri"/>
        <family val="2"/>
      </rPr>
      <t xml:space="preserve"> (Item 7.2, inciso VI) - Despesas com participação de servidores e discentes da UNIPAMPA, membros da equipe executora da proposta, em evento científico para apresentação de trabalho, apenas onde esteja caracterizada contrapartida de recursos para custeio de passagens e/ou diárias e/ou inscrição vindas de outra fonte de fomento.</t>
    </r>
  </si>
  <si>
    <t xml:space="preserve">GREAT - GRupo de Engenharia da informação Aplicada e Tecnologias educacionais </t>
  </si>
  <si>
    <t>Osmar Damian Prestes</t>
  </si>
  <si>
    <t>Sandro da Silva Camargo</t>
  </si>
  <si>
    <t>Cristian Cechinel</t>
  </si>
  <si>
    <t xml:space="preserve">Grupo de Estudos e Pesquisa em Educação em Ciências (GEPEC) </t>
  </si>
  <si>
    <t>Grupo de análises químicas do Pampa</t>
  </si>
  <si>
    <t>Participação Evento - Auxílio Deslocamento - Discente</t>
  </si>
  <si>
    <t>Participação Evento - Passagem Aérea - Servidor</t>
  </si>
  <si>
    <t>Saída de Campo - Auxílio Deslocamento - Discente</t>
  </si>
  <si>
    <t>Saída de Campo - Passagem Aérea - Servidor</t>
  </si>
  <si>
    <t>Participação Evento - Passagem Rodoviária - Servidor</t>
  </si>
  <si>
    <t>Saída de Campo - Passagem Rodoviária - Servidor</t>
  </si>
  <si>
    <t>Participação Evento - Auxílio - Discente</t>
  </si>
  <si>
    <t>Participação Evento - Diárias - Servidor</t>
  </si>
  <si>
    <t>Saída de Campo - Auxílio - Discente</t>
  </si>
  <si>
    <t>Saída de Campo - Diárias - Servidor</t>
  </si>
  <si>
    <t>Item Solicitado</t>
  </si>
  <si>
    <r>
      <rPr>
        <b/>
        <sz val="11"/>
        <color indexed="8"/>
        <rFont val="Calibri"/>
        <family val="2"/>
      </rPr>
      <t xml:space="preserve">Equipamentos Importados - </t>
    </r>
    <r>
      <rPr>
        <sz val="11"/>
        <color theme="1"/>
        <rFont val="Calibri"/>
        <family val="2"/>
      </rPr>
      <t xml:space="preserve">Para o caso de equipamentos importados considerar US$ 1,00 = R$ 2,00 / € 1,00 = R$ 2,60
</t>
    </r>
  </si>
  <si>
    <t>PECPAMPA</t>
  </si>
  <si>
    <t>Angelica Pereira dos Santos</t>
  </si>
  <si>
    <t>Frederico Costa Beber Vieira</t>
  </si>
  <si>
    <t>Manejo e Conservação do Solo</t>
  </si>
  <si>
    <t>Estresse Oxidativo e Sinalização Celular</t>
  </si>
  <si>
    <t>Jeferson Luis Franco</t>
  </si>
  <si>
    <t>GEOCOMAR</t>
  </si>
  <si>
    <t>José Pedro Rebés Lima</t>
  </si>
  <si>
    <t xml:space="preserve">Grupo de estudos e pesquisa em enfermagem da Fronteira-Oeste do Rio Grande do Sul (GEPEnf FORS) </t>
  </si>
  <si>
    <t>Karina Silveira de Almeida Hammerschmidt</t>
  </si>
  <si>
    <t>Neila Santini de Souza</t>
  </si>
  <si>
    <t>E-Mails</t>
  </si>
  <si>
    <t>adripneves@yahoo.com.br</t>
  </si>
  <si>
    <t>amauribeutler@unipampa.edu.br</t>
  </si>
  <si>
    <t>analiagarnero@yahoo.com.br</t>
  </si>
  <si>
    <t>gundel@gmail.com</t>
  </si>
  <si>
    <t>andreaslmendez@yahoo.com.br</t>
  </si>
  <si>
    <t>andrescanedo@unipampa.edu.br</t>
  </si>
  <si>
    <t>arletesalcides@terra.com.br</t>
  </si>
  <si>
    <t>avelarfortunato@unipampa.edu.br</t>
  </si>
  <si>
    <t>brunoneves@unipampa.edu.br</t>
  </si>
  <si>
    <t>carolinafleck@unipampa.edu.br</t>
  </si>
  <si>
    <t>claradornelles@unipampa.edu.br</t>
  </si>
  <si>
    <t>cleberalberto@unipampa.edu.br</t>
  </si>
  <si>
    <t>contato@cristiancechinel.pro.br</t>
  </si>
  <si>
    <t>danielwelfer@unipampa.edu.br</t>
  </si>
  <si>
    <t>danielabenetti@unipampa.edu.br</t>
  </si>
  <si>
    <t>emoreira.unipampa@gmail.com</t>
  </si>
  <si>
    <t>eltondenardin@unipampa.edu.br</t>
  </si>
  <si>
    <t>fabioleivas@unipampa.edu.br</t>
  </si>
  <si>
    <t>felipecarpes@unipampa.edu.br</t>
  </si>
  <si>
    <t>fernando.silva@unipampa.edu.br</t>
  </si>
  <si>
    <t>fredericovieira@unipampa.edu.br</t>
  </si>
  <si>
    <t>gederparzianello@yahoo.com.br</t>
  </si>
  <si>
    <t>gladiscorrea@unipampa.edu.br</t>
  </si>
  <si>
    <t>jacquelinepiccoli@unipampa.edu.br</t>
  </si>
  <si>
    <t>jfselbach@hotmail.com</t>
  </si>
  <si>
    <t>jefersonfranco@unipampa.edu.br</t>
  </si>
  <si>
    <t>karinahammerschmidt@unipampa.edu.br</t>
  </si>
  <si>
    <t>leonardopinho@unipampa.edu.br</t>
  </si>
  <si>
    <t>luciavinade@unipampa.edu.br</t>
  </si>
  <si>
    <t>luciohammes@unipampa.edu.br</t>
  </si>
  <si>
    <t>luisfranz@unipampa.edu.br</t>
  </si>
  <si>
    <t>tcheluisoliveira@gmail.com</t>
  </si>
  <si>
    <t>luizroesch@unipampa.edu.br</t>
  </si>
  <si>
    <t>mvmquerol1@hotmail.com</t>
  </si>
  <si>
    <t>michelmachado@globo.com</t>
  </si>
  <si>
    <t>michelefs@uol.com.br</t>
  </si>
  <si>
    <t>panmello@hotmail.com</t>
  </si>
  <si>
    <t>paulolopes@unipampa.edu.br</t>
  </si>
  <si>
    <t>ricardogunski@unipampa.edu.br</t>
  </si>
  <si>
    <t>robsonpuntel@unipampa.edu.br</t>
  </si>
  <si>
    <t>ronaldo.colvero@hotmail.com</t>
  </si>
  <si>
    <t>simoneoliveira@unipampa.edu.br</t>
  </si>
  <si>
    <t>thomasjosuesilva@gmail.com</t>
  </si>
  <si>
    <t>valdirstefenon@unipampa.edu.br</t>
  </si>
  <si>
    <t>valesca.unipampa@gmail.com</t>
  </si>
  <si>
    <t>vandfolmer@gmail.com</t>
  </si>
  <si>
    <t>wangchong@unipampa.edu.br</t>
  </si>
  <si>
    <t>Grupo de Pesquisa em Fisiologia Cardiovascular</t>
  </si>
  <si>
    <t>Giulia Alessandra Wiggers</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</si>
</sst>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2]\ #,##0.00_);[Red]\([$€-2]\ #,##0.00\)"/>
  </numFmts>
  <fonts count="49">
    <font>
      <sz val="11"/>
      <color theme="1"/>
      <name val="Calibri"/>
      <family val="2"/>
    </font>
    <font>
      <sz val="11"/>
      <color indexed="8"/>
      <name val="Calibri"/>
      <family val="2"/>
    </font>
    <font>
      <sz val="9"/>
      <name val="Tahoma"/>
      <family val="0"/>
    </font>
    <font>
      <b/>
      <sz val="11"/>
      <color indexed="8"/>
      <name val="Calibri"/>
      <family val="2"/>
    </font>
    <font>
      <b/>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6"/>
      <color indexed="8"/>
      <name val="Calibri"/>
      <family val="2"/>
    </font>
    <font>
      <i/>
      <sz val="11"/>
      <color indexed="8"/>
      <name val="Calibri"/>
      <family val="2"/>
    </font>
    <font>
      <sz val="8"/>
      <name val="Tahoma"/>
      <family val="2"/>
    </font>
    <font>
      <b/>
      <sz val="14"/>
      <color indexed="8"/>
      <name val="Calibri"/>
      <family val="0"/>
    </font>
    <font>
      <sz val="14"/>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FF0000"/>
      <name val="Calibri"/>
      <family val="2"/>
    </font>
    <font>
      <b/>
      <sz val="16"/>
      <color theme="1"/>
      <name val="Calibri"/>
      <family val="2"/>
    </font>
    <font>
      <i/>
      <sz val="11"/>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style="thin"/>
      <bottom style="medium"/>
    </border>
    <border>
      <left style="medium"/>
      <right style="thin"/>
      <top style="medium"/>
      <bottom style="thin"/>
    </border>
    <border>
      <left>
        <color indexed="63"/>
      </left>
      <right style="thin"/>
      <top style="thin"/>
      <bottom style="medium"/>
    </border>
    <border>
      <left>
        <color indexed="63"/>
      </left>
      <right style="thin"/>
      <top style="thin"/>
      <bottom style="thin"/>
    </border>
    <border>
      <left>
        <color indexed="63"/>
      </left>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thin"/>
      <bottom style="thin"/>
    </border>
    <border>
      <left style="medium"/>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cellStyleXfs>
  <cellXfs count="95">
    <xf numFmtId="0" fontId="0" fillId="0" borderId="0" xfId="0" applyFont="1" applyAlignment="1">
      <alignment/>
    </xf>
    <xf numFmtId="0" fontId="0" fillId="0" borderId="0" xfId="0" applyAlignment="1">
      <alignment horizontal="center"/>
    </xf>
    <xf numFmtId="0" fontId="0" fillId="33" borderId="0" xfId="0" applyFill="1" applyAlignment="1">
      <alignment/>
    </xf>
    <xf numFmtId="0" fontId="44" fillId="33" borderId="0" xfId="0" applyFont="1" applyFill="1" applyAlignment="1">
      <alignment/>
    </xf>
    <xf numFmtId="0" fontId="44" fillId="33" borderId="10" xfId="0" applyFont="1" applyFill="1" applyBorder="1" applyAlignment="1">
      <alignment/>
    </xf>
    <xf numFmtId="0" fontId="44" fillId="33" borderId="11" xfId="0" applyFont="1" applyFill="1" applyBorder="1" applyAlignment="1">
      <alignment/>
    </xf>
    <xf numFmtId="0" fontId="44" fillId="33" borderId="12" xfId="0" applyFont="1" applyFill="1" applyBorder="1" applyAlignment="1">
      <alignment/>
    </xf>
    <xf numFmtId="0" fontId="44" fillId="33" borderId="13" xfId="0" applyFont="1" applyFill="1" applyBorder="1" applyAlignment="1">
      <alignment/>
    </xf>
    <xf numFmtId="170" fontId="0" fillId="33" borderId="14" xfId="47" applyFont="1" applyFill="1" applyBorder="1" applyAlignment="1">
      <alignment/>
    </xf>
    <xf numFmtId="170" fontId="0" fillId="33" borderId="15" xfId="47" applyFont="1" applyFill="1" applyBorder="1" applyAlignment="1">
      <alignment/>
    </xf>
    <xf numFmtId="0" fontId="0" fillId="33" borderId="0" xfId="0" applyFill="1" applyAlignment="1">
      <alignment horizontal="center"/>
    </xf>
    <xf numFmtId="0" fontId="44" fillId="33" borderId="16" xfId="0" applyFont="1" applyFill="1" applyBorder="1" applyAlignment="1">
      <alignment horizontal="center"/>
    </xf>
    <xf numFmtId="170" fontId="0" fillId="33" borderId="17" xfId="0" applyNumberFormat="1" applyFill="1" applyBorder="1" applyAlignment="1">
      <alignment/>
    </xf>
    <xf numFmtId="0" fontId="45" fillId="33" borderId="0" xfId="0" applyFont="1" applyFill="1" applyAlignment="1">
      <alignment/>
    </xf>
    <xf numFmtId="0" fontId="44" fillId="33" borderId="12" xfId="0" applyFont="1" applyFill="1" applyBorder="1" applyAlignment="1">
      <alignment horizontal="center"/>
    </xf>
    <xf numFmtId="0" fontId="0" fillId="33" borderId="0" xfId="0" applyFill="1" applyAlignment="1">
      <alignment horizontal="left"/>
    </xf>
    <xf numFmtId="0" fontId="44" fillId="33" borderId="0" xfId="0" applyFont="1" applyFill="1" applyAlignment="1">
      <alignment horizontal="left"/>
    </xf>
    <xf numFmtId="0" fontId="0" fillId="0" borderId="0" xfId="0" applyAlignment="1">
      <alignment horizontal="left"/>
    </xf>
    <xf numFmtId="0" fontId="0" fillId="10" borderId="18" xfId="0" applyFill="1" applyBorder="1" applyAlignment="1" applyProtection="1">
      <alignment horizontal="center"/>
      <protection locked="0"/>
    </xf>
    <xf numFmtId="3" fontId="0" fillId="10" borderId="18" xfId="0" applyNumberFormat="1" applyFill="1" applyBorder="1" applyAlignment="1" applyProtection="1">
      <alignment horizontal="center"/>
      <protection locked="0"/>
    </xf>
    <xf numFmtId="170" fontId="0" fillId="10" borderId="18" xfId="47" applyFont="1" applyFill="1" applyBorder="1" applyAlignment="1" applyProtection="1">
      <alignment/>
      <protection locked="0"/>
    </xf>
    <xf numFmtId="0" fontId="0" fillId="10" borderId="19" xfId="0" applyFill="1" applyBorder="1" applyAlignment="1" applyProtection="1">
      <alignment horizontal="center"/>
      <protection locked="0"/>
    </xf>
    <xf numFmtId="170" fontId="0" fillId="10" borderId="19" xfId="47" applyFont="1" applyFill="1" applyBorder="1" applyAlignment="1" applyProtection="1">
      <alignment/>
      <protection locked="0"/>
    </xf>
    <xf numFmtId="0" fontId="44" fillId="33" borderId="20" xfId="0" applyFont="1" applyFill="1" applyBorder="1" applyAlignment="1">
      <alignment/>
    </xf>
    <xf numFmtId="0" fontId="0" fillId="10" borderId="21" xfId="0" applyFill="1" applyBorder="1" applyAlignment="1" applyProtection="1">
      <alignment horizontal="left"/>
      <protection locked="0"/>
    </xf>
    <xf numFmtId="0" fontId="0" fillId="10" borderId="22" xfId="0" applyFill="1" applyBorder="1" applyAlignment="1" applyProtection="1">
      <alignment horizontal="left"/>
      <protection locked="0"/>
    </xf>
    <xf numFmtId="0" fontId="44" fillId="33" borderId="23" xfId="0" applyFont="1" applyFill="1" applyBorder="1" applyAlignment="1">
      <alignment horizontal="left"/>
    </xf>
    <xf numFmtId="0" fontId="0" fillId="33" borderId="0" xfId="0" applyFill="1" applyAlignment="1">
      <alignment vertical="top"/>
    </xf>
    <xf numFmtId="0" fontId="0" fillId="10" borderId="18" xfId="0" applyFont="1" applyFill="1" applyBorder="1" applyAlignment="1" applyProtection="1">
      <alignment horizontal="left"/>
      <protection locked="0"/>
    </xf>
    <xf numFmtId="0" fontId="0" fillId="10" borderId="19" xfId="0" applyFont="1" applyFill="1" applyBorder="1" applyAlignment="1" applyProtection="1">
      <alignment horizontal="left"/>
      <protection locked="0"/>
    </xf>
    <xf numFmtId="0" fontId="44" fillId="33" borderId="0" xfId="0" applyFont="1" applyFill="1" applyBorder="1" applyAlignment="1">
      <alignment horizontal="center"/>
    </xf>
    <xf numFmtId="170" fontId="0" fillId="33" borderId="0" xfId="0" applyNumberFormat="1" applyFill="1" applyBorder="1" applyAlignment="1">
      <alignment/>
    </xf>
    <xf numFmtId="0" fontId="44" fillId="0" borderId="0" xfId="0" applyFont="1" applyAlignment="1">
      <alignment/>
    </xf>
    <xf numFmtId="170" fontId="44" fillId="33" borderId="0" xfId="47" applyFont="1" applyFill="1" applyAlignment="1">
      <alignment/>
    </xf>
    <xf numFmtId="0" fontId="0" fillId="33" borderId="0" xfId="0" applyFill="1" applyAlignment="1">
      <alignment vertical="center" wrapText="1"/>
    </xf>
    <xf numFmtId="0" fontId="44" fillId="33" borderId="0" xfId="0" applyFont="1" applyFill="1" applyAlignment="1">
      <alignment vertical="center" wrapText="1"/>
    </xf>
    <xf numFmtId="0" fontId="0" fillId="33" borderId="24" xfId="0" applyFill="1" applyBorder="1" applyAlignment="1">
      <alignment/>
    </xf>
    <xf numFmtId="0" fontId="44" fillId="33" borderId="25" xfId="0" applyFont="1"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27" xfId="0" applyFill="1" applyBorder="1" applyAlignment="1">
      <alignment/>
    </xf>
    <xf numFmtId="0" fontId="44" fillId="33" borderId="0" xfId="0" applyFont="1" applyFill="1" applyBorder="1" applyAlignment="1">
      <alignment/>
    </xf>
    <xf numFmtId="0" fontId="0" fillId="33" borderId="0" xfId="0" applyFill="1" applyBorder="1" applyAlignment="1">
      <alignment/>
    </xf>
    <xf numFmtId="0" fontId="0" fillId="33" borderId="28" xfId="0" applyFill="1" applyBorder="1" applyAlignment="1">
      <alignment/>
    </xf>
    <xf numFmtId="170" fontId="0" fillId="33" borderId="0" xfId="47" applyFont="1" applyFill="1" applyBorder="1" applyAlignment="1">
      <alignment/>
    </xf>
    <xf numFmtId="0" fontId="44" fillId="33" borderId="0" xfId="0" applyFont="1" applyFill="1" applyBorder="1" applyAlignment="1">
      <alignment horizontal="left"/>
    </xf>
    <xf numFmtId="170" fontId="44" fillId="33" borderId="0" xfId="47" applyFont="1" applyFill="1" applyBorder="1" applyAlignment="1">
      <alignment/>
    </xf>
    <xf numFmtId="0" fontId="0" fillId="33" borderId="29" xfId="0" applyFill="1" applyBorder="1" applyAlignment="1">
      <alignment/>
    </xf>
    <xf numFmtId="0" fontId="44" fillId="33" borderId="30" xfId="0" applyFont="1" applyFill="1" applyBorder="1" applyAlignment="1">
      <alignment/>
    </xf>
    <xf numFmtId="0" fontId="0" fillId="33" borderId="30" xfId="0" applyFill="1" applyBorder="1" applyAlignment="1">
      <alignment/>
    </xf>
    <xf numFmtId="0" fontId="0" fillId="33" borderId="31" xfId="0" applyFill="1" applyBorder="1" applyAlignment="1">
      <alignment/>
    </xf>
    <xf numFmtId="0" fontId="44" fillId="33" borderId="0" xfId="0" applyFont="1" applyFill="1" applyBorder="1" applyAlignment="1">
      <alignment vertical="center" wrapText="1"/>
    </xf>
    <xf numFmtId="0" fontId="0" fillId="0" borderId="0" xfId="0" applyBorder="1" applyAlignment="1">
      <alignment/>
    </xf>
    <xf numFmtId="0" fontId="44" fillId="0" borderId="0" xfId="0" applyFont="1" applyBorder="1" applyAlignment="1">
      <alignment/>
    </xf>
    <xf numFmtId="0" fontId="46" fillId="33" borderId="0" xfId="0" applyFont="1" applyFill="1" applyAlignment="1">
      <alignment/>
    </xf>
    <xf numFmtId="170" fontId="44" fillId="33" borderId="0" xfId="0" applyNumberFormat="1" applyFont="1" applyFill="1" applyBorder="1" applyAlignment="1">
      <alignment/>
    </xf>
    <xf numFmtId="0" fontId="44" fillId="33" borderId="0" xfId="0" applyFont="1" applyFill="1" applyBorder="1" applyAlignment="1" applyProtection="1">
      <alignment/>
      <protection/>
    </xf>
    <xf numFmtId="0" fontId="0" fillId="33" borderId="0" xfId="0" applyFont="1" applyFill="1" applyBorder="1" applyAlignment="1" applyProtection="1">
      <alignment horizontal="left"/>
      <protection/>
    </xf>
    <xf numFmtId="0" fontId="0" fillId="33" borderId="0" xfId="0" applyFill="1" applyAlignment="1" applyProtection="1">
      <alignment/>
      <protection/>
    </xf>
    <xf numFmtId="0" fontId="0" fillId="33" borderId="0" xfId="0" applyFill="1" applyAlignment="1">
      <alignment horizontal="left"/>
    </xf>
    <xf numFmtId="0" fontId="0" fillId="33" borderId="0" xfId="0" applyFont="1" applyFill="1" applyAlignment="1">
      <alignment/>
    </xf>
    <xf numFmtId="0" fontId="47" fillId="33" borderId="0" xfId="0" applyFont="1" applyFill="1" applyAlignment="1">
      <alignment/>
    </xf>
    <xf numFmtId="0" fontId="0" fillId="33" borderId="0" xfId="0" applyFont="1" applyFill="1" applyBorder="1" applyAlignment="1" applyProtection="1">
      <alignment/>
      <protection/>
    </xf>
    <xf numFmtId="0" fontId="0" fillId="33" borderId="0" xfId="0" applyFill="1" applyAlignment="1">
      <alignment horizontal="left" vertical="top" wrapText="1"/>
    </xf>
    <xf numFmtId="0" fontId="0" fillId="10" borderId="32" xfId="0" applyFont="1" applyFill="1" applyBorder="1" applyAlignment="1" applyProtection="1">
      <alignment horizontal="left"/>
      <protection locked="0"/>
    </xf>
    <xf numFmtId="0" fontId="0" fillId="10" borderId="33" xfId="0" applyFont="1" applyFill="1" applyBorder="1" applyAlignment="1" applyProtection="1">
      <alignment horizontal="left"/>
      <protection locked="0"/>
    </xf>
    <xf numFmtId="0" fontId="0" fillId="10" borderId="34" xfId="0" applyFont="1" applyFill="1" applyBorder="1" applyAlignment="1" applyProtection="1">
      <alignment horizontal="left"/>
      <protection locked="0"/>
    </xf>
    <xf numFmtId="0" fontId="0" fillId="10" borderId="35" xfId="0" applyFont="1" applyFill="1" applyBorder="1" applyAlignment="1" applyProtection="1">
      <alignment horizontal="left"/>
      <protection locked="0"/>
    </xf>
    <xf numFmtId="0" fontId="0" fillId="10" borderId="36" xfId="0" applyFont="1" applyFill="1" applyBorder="1" applyAlignment="1" applyProtection="1">
      <alignment horizontal="left"/>
      <protection locked="0"/>
    </xf>
    <xf numFmtId="0" fontId="0" fillId="10" borderId="37" xfId="0" applyFont="1" applyFill="1" applyBorder="1" applyAlignment="1" applyProtection="1">
      <alignment horizontal="left"/>
      <protection locked="0"/>
    </xf>
    <xf numFmtId="0" fontId="0" fillId="10" borderId="35" xfId="0" applyFill="1" applyBorder="1" applyAlignment="1" applyProtection="1">
      <alignment horizontal="left"/>
      <protection locked="0"/>
    </xf>
    <xf numFmtId="0" fontId="0" fillId="10" borderId="36" xfId="0" applyFill="1" applyBorder="1" applyAlignment="1" applyProtection="1">
      <alignment horizontal="left"/>
      <protection locked="0"/>
    </xf>
    <xf numFmtId="0" fontId="0" fillId="10" borderId="37" xfId="0" applyFill="1" applyBorder="1" applyAlignment="1" applyProtection="1">
      <alignment horizontal="left"/>
      <protection locked="0"/>
    </xf>
    <xf numFmtId="0" fontId="0" fillId="10" borderId="38" xfId="0" applyFont="1" applyFill="1" applyBorder="1" applyAlignment="1" applyProtection="1">
      <alignment horizontal="left"/>
      <protection locked="0"/>
    </xf>
    <xf numFmtId="0" fontId="0" fillId="10" borderId="39" xfId="0" applyFont="1" applyFill="1" applyBorder="1" applyAlignment="1" applyProtection="1">
      <alignment horizontal="left"/>
      <protection locked="0"/>
    </xf>
    <xf numFmtId="0" fontId="0" fillId="10" borderId="40" xfId="0" applyFont="1" applyFill="1" applyBorder="1" applyAlignment="1" applyProtection="1">
      <alignment horizontal="left"/>
      <protection locked="0"/>
    </xf>
    <xf numFmtId="0" fontId="0" fillId="10" borderId="41" xfId="0" applyFill="1" applyBorder="1" applyAlignment="1" applyProtection="1">
      <alignment horizontal="left"/>
      <protection locked="0"/>
    </xf>
    <xf numFmtId="0" fontId="0" fillId="10" borderId="21" xfId="0" applyFill="1" applyBorder="1" applyAlignment="1" applyProtection="1">
      <alignment horizontal="left"/>
      <protection locked="0"/>
    </xf>
    <xf numFmtId="0" fontId="0" fillId="10" borderId="42" xfId="0" applyFill="1" applyBorder="1" applyAlignment="1" applyProtection="1">
      <alignment horizontal="left"/>
      <protection locked="0"/>
    </xf>
    <xf numFmtId="0" fontId="0" fillId="10" borderId="22" xfId="0" applyFill="1" applyBorder="1" applyAlignment="1" applyProtection="1">
      <alignment horizontal="left"/>
      <protection locked="0"/>
    </xf>
    <xf numFmtId="0" fontId="0" fillId="10" borderId="42" xfId="0" applyFill="1" applyBorder="1" applyAlignment="1" applyProtection="1">
      <alignment horizontal="center"/>
      <protection locked="0"/>
    </xf>
    <xf numFmtId="0" fontId="0" fillId="10" borderId="22" xfId="0" applyFill="1" applyBorder="1" applyAlignment="1" applyProtection="1">
      <alignment horizontal="center"/>
      <protection locked="0"/>
    </xf>
    <xf numFmtId="0" fontId="44" fillId="33" borderId="43" xfId="0" applyFont="1" applyFill="1" applyBorder="1" applyAlignment="1">
      <alignment horizontal="left"/>
    </xf>
    <xf numFmtId="0" fontId="44" fillId="33" borderId="23" xfId="0" applyFont="1" applyFill="1" applyBorder="1" applyAlignment="1">
      <alignment horizontal="left"/>
    </xf>
    <xf numFmtId="0" fontId="0" fillId="33" borderId="0" xfId="0" applyFill="1" applyAlignment="1">
      <alignment horizontal="left" wrapText="1"/>
    </xf>
    <xf numFmtId="0" fontId="0" fillId="33" borderId="0" xfId="0" applyFill="1" applyAlignment="1">
      <alignment horizontal="left"/>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26" xfId="0" applyFont="1" applyFill="1" applyBorder="1" applyAlignment="1">
      <alignment horizontal="center" vertical="center" wrapText="1"/>
    </xf>
    <xf numFmtId="0" fontId="44" fillId="33" borderId="27" xfId="0" applyFont="1" applyFill="1" applyBorder="1" applyAlignment="1">
      <alignment horizontal="center" vertical="center" wrapText="1"/>
    </xf>
    <xf numFmtId="0" fontId="44" fillId="33" borderId="0"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44" fillId="33" borderId="29" xfId="0" applyFont="1" applyFill="1" applyBorder="1" applyAlignment="1">
      <alignment horizontal="center" vertical="center" wrapText="1"/>
    </xf>
    <xf numFmtId="0" fontId="44" fillId="33" borderId="30" xfId="0" applyFont="1" applyFill="1" applyBorder="1" applyAlignment="1">
      <alignment horizontal="center" vertical="center" wrapText="1"/>
    </xf>
    <xf numFmtId="0" fontId="44" fillId="33" borderId="31" xfId="0" applyFont="1" applyFill="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dxfs count="5">
    <dxf>
      <fill>
        <patternFill>
          <bgColor rgb="FFFF5B5B"/>
        </patternFill>
      </fill>
    </dxf>
    <dxf>
      <fill>
        <patternFill>
          <bgColor rgb="FFFF5B5B"/>
        </patternFill>
      </fill>
    </dxf>
    <dxf>
      <fill>
        <patternFill>
          <bgColor rgb="FFFF5B5B"/>
        </patternFill>
      </fill>
    </dxf>
    <dxf>
      <fill>
        <patternFill>
          <bgColor rgb="FFFF5B5B"/>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2</xdr:col>
      <xdr:colOff>142875</xdr:colOff>
      <xdr:row>1</xdr:row>
      <xdr:rowOff>104775</xdr:rowOff>
    </xdr:to>
    <xdr:pic>
      <xdr:nvPicPr>
        <xdr:cNvPr id="1" name="Picture 2" descr="logo"/>
        <xdr:cNvPicPr preferRelativeResize="1">
          <a:picLocks noChangeAspect="1"/>
        </xdr:cNvPicPr>
      </xdr:nvPicPr>
      <xdr:blipFill>
        <a:blip r:embed="rId1"/>
        <a:stretch>
          <a:fillRect/>
        </a:stretch>
      </xdr:blipFill>
      <xdr:spPr>
        <a:xfrm>
          <a:off x="285750" y="0"/>
          <a:ext cx="1543050" cy="990600"/>
        </a:xfrm>
        <a:prstGeom prst="rect">
          <a:avLst/>
        </a:prstGeom>
        <a:noFill/>
        <a:ln w="9525" cmpd="sng">
          <a:noFill/>
        </a:ln>
      </xdr:spPr>
    </xdr:pic>
    <xdr:clientData/>
  </xdr:twoCellAnchor>
  <xdr:twoCellAnchor>
    <xdr:from>
      <xdr:col>2</xdr:col>
      <xdr:colOff>485775</xdr:colOff>
      <xdr:row>0</xdr:row>
      <xdr:rowOff>142875</xdr:rowOff>
    </xdr:from>
    <xdr:to>
      <xdr:col>5</xdr:col>
      <xdr:colOff>276225</xdr:colOff>
      <xdr:row>1</xdr:row>
      <xdr:rowOff>95250</xdr:rowOff>
    </xdr:to>
    <xdr:sp>
      <xdr:nvSpPr>
        <xdr:cNvPr id="2" name="CaixaDeTexto 2"/>
        <xdr:cNvSpPr txBox="1">
          <a:spLocks noChangeArrowheads="1"/>
        </xdr:cNvSpPr>
      </xdr:nvSpPr>
      <xdr:spPr>
        <a:xfrm>
          <a:off x="2171700" y="142875"/>
          <a:ext cx="6496050" cy="8382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Ministério da Educação</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Universidade Federal do Pampa</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Pró-Reitoria de Pesquisa</a:t>
          </a:r>
          <a:r>
            <a:rPr lang="en-US" cap="none" sz="1400" b="0" i="0" u="none" baseline="0">
              <a:solidFill>
                <a:srgbClr val="000000"/>
              </a:solidFill>
              <a:latin typeface="Calibri"/>
              <a:ea typeface="Calibri"/>
              <a:cs typeface="Calibri"/>
            </a:rPr>
            <a:t>
</a:t>
          </a:r>
        </a:p>
      </xdr:txBody>
    </xdr:sp>
    <xdr:clientData/>
  </xdr:twoCellAnchor>
  <xdr:twoCellAnchor>
    <xdr:from>
      <xdr:col>9</xdr:col>
      <xdr:colOff>28575</xdr:colOff>
      <xdr:row>11</xdr:row>
      <xdr:rowOff>9525</xdr:rowOff>
    </xdr:from>
    <xdr:to>
      <xdr:col>11</xdr:col>
      <xdr:colOff>1609725</xdr:colOff>
      <xdr:row>16</xdr:row>
      <xdr:rowOff>9525</xdr:rowOff>
    </xdr:to>
    <xdr:sp>
      <xdr:nvSpPr>
        <xdr:cNvPr id="3" name="Texto explicativo em seta para a esquerda 4"/>
        <xdr:cNvSpPr>
          <a:spLocks/>
        </xdr:cNvSpPr>
      </xdr:nvSpPr>
      <xdr:spPr>
        <a:xfrm>
          <a:off x="12211050" y="2819400"/>
          <a:ext cx="2343150" cy="962025"/>
        </a:xfrm>
        <a:prstGeom prst="leftArrowCallout">
          <a:avLst>
            <a:gd name="adj1" fmla="val -32731"/>
            <a:gd name="adj2" fmla="val -39736"/>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123825</xdr:colOff>
      <xdr:row>11</xdr:row>
      <xdr:rowOff>85725</xdr:rowOff>
    </xdr:from>
    <xdr:to>
      <xdr:col>11</xdr:col>
      <xdr:colOff>1514475</xdr:colOff>
      <xdr:row>15</xdr:row>
      <xdr:rowOff>133350</xdr:rowOff>
    </xdr:to>
    <xdr:sp>
      <xdr:nvSpPr>
        <xdr:cNvPr id="4" name="CaixaDeTexto 5"/>
        <xdr:cNvSpPr txBox="1">
          <a:spLocks noChangeArrowheads="1"/>
        </xdr:cNvSpPr>
      </xdr:nvSpPr>
      <xdr:spPr>
        <a:xfrm>
          <a:off x="12696825" y="2895600"/>
          <a:ext cx="1762125" cy="819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Ao iniciar o preenchimento de uma linha, todas as informações</a:t>
          </a:r>
          <a:r>
            <a:rPr lang="en-US" cap="none" sz="1100" b="0" i="0" u="none" baseline="0">
              <a:solidFill>
                <a:srgbClr val="000000"/>
              </a:solidFill>
              <a:latin typeface="Calibri"/>
              <a:ea typeface="Calibri"/>
              <a:cs typeface="Calibri"/>
            </a:rPr>
            <a:t> solicitadas devem ser preenchidas.</a:t>
          </a:r>
        </a:p>
      </xdr:txBody>
    </xdr:sp>
    <xdr:clientData/>
  </xdr:twoCellAnchor>
  <xdr:twoCellAnchor>
    <xdr:from>
      <xdr:col>6</xdr:col>
      <xdr:colOff>381000</xdr:colOff>
      <xdr:row>3</xdr:row>
      <xdr:rowOff>123825</xdr:rowOff>
    </xdr:from>
    <xdr:to>
      <xdr:col>8</xdr:col>
      <xdr:colOff>438150</xdr:colOff>
      <xdr:row>11</xdr:row>
      <xdr:rowOff>142875</xdr:rowOff>
    </xdr:to>
    <xdr:sp>
      <xdr:nvSpPr>
        <xdr:cNvPr id="5" name="Texto explicativo em seta para baixo 11"/>
        <xdr:cNvSpPr>
          <a:spLocks/>
        </xdr:cNvSpPr>
      </xdr:nvSpPr>
      <xdr:spPr>
        <a:xfrm>
          <a:off x="9620250" y="1390650"/>
          <a:ext cx="1885950" cy="1562100"/>
        </a:xfrm>
        <a:prstGeom prst="downArrowCallout">
          <a:avLst>
            <a:gd name="adj1" fmla="val 24333"/>
            <a:gd name="adj2" fmla="val -14976"/>
            <a:gd name="adj3" fmla="val 31916"/>
            <a:gd name="adj4" fmla="val -6708"/>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447675</xdr:colOff>
      <xdr:row>4</xdr:row>
      <xdr:rowOff>19050</xdr:rowOff>
    </xdr:from>
    <xdr:to>
      <xdr:col>8</xdr:col>
      <xdr:colOff>361950</xdr:colOff>
      <xdr:row>9</xdr:row>
      <xdr:rowOff>47625</xdr:rowOff>
    </xdr:to>
    <xdr:sp>
      <xdr:nvSpPr>
        <xdr:cNvPr id="6" name="CaixaDeTexto 12"/>
        <xdr:cNvSpPr txBox="1">
          <a:spLocks noChangeArrowheads="1"/>
        </xdr:cNvSpPr>
      </xdr:nvSpPr>
      <xdr:spPr>
        <a:xfrm>
          <a:off x="9686925" y="1485900"/>
          <a:ext cx="1743075" cy="990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Todos os valores devem ser expressos em REAL (R$)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Considerar: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US$ 1,00 = R$ 2,00</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€ 1,00   =    R$ 2,60</a:t>
          </a:r>
          <a:r>
            <a:rPr lang="en-US" cap="none" sz="1100" b="0" i="0" u="none" baseline="0">
              <a:solidFill>
                <a:srgbClr val="000000"/>
              </a:solidFill>
              <a:latin typeface="Calibri"/>
              <a:ea typeface="Calibri"/>
              <a:cs typeface="Calibri"/>
            </a:rPr>
            <a:t>
</a:t>
          </a:r>
        </a:p>
      </xdr:txBody>
    </xdr:sp>
    <xdr:clientData/>
  </xdr:twoCellAnchor>
  <xdr:twoCellAnchor editAs="oneCell">
    <xdr:from>
      <xdr:col>4</xdr:col>
      <xdr:colOff>2133600</xdr:colOff>
      <xdr:row>0</xdr:row>
      <xdr:rowOff>180975</xdr:rowOff>
    </xdr:from>
    <xdr:to>
      <xdr:col>6</xdr:col>
      <xdr:colOff>9525</xdr:colOff>
      <xdr:row>3</xdr:row>
      <xdr:rowOff>0</xdr:rowOff>
    </xdr:to>
    <xdr:pic>
      <xdr:nvPicPr>
        <xdr:cNvPr id="7" name="Picture 325"/>
        <xdr:cNvPicPr preferRelativeResize="1">
          <a:picLocks noChangeAspect="1"/>
        </xdr:cNvPicPr>
      </xdr:nvPicPr>
      <xdr:blipFill>
        <a:blip r:embed="rId2"/>
        <a:stretch>
          <a:fillRect/>
        </a:stretch>
      </xdr:blipFill>
      <xdr:spPr>
        <a:xfrm>
          <a:off x="8172450" y="180975"/>
          <a:ext cx="1076325" cy="1085850"/>
        </a:xfrm>
        <a:prstGeom prst="rect">
          <a:avLst/>
        </a:prstGeom>
        <a:noFill/>
        <a:ln w="9525" cmpd="sng">
          <a:noFill/>
        </a:ln>
      </xdr:spPr>
    </xdr:pic>
    <xdr:clientData/>
  </xdr:twoCellAnchor>
  <xdr:twoCellAnchor>
    <xdr:from>
      <xdr:col>6</xdr:col>
      <xdr:colOff>28575</xdr:colOff>
      <xdr:row>0</xdr:row>
      <xdr:rowOff>628650</xdr:rowOff>
    </xdr:from>
    <xdr:to>
      <xdr:col>6</xdr:col>
      <xdr:colOff>361950</xdr:colOff>
      <xdr:row>5</xdr:row>
      <xdr:rowOff>66675</xdr:rowOff>
    </xdr:to>
    <xdr:sp>
      <xdr:nvSpPr>
        <xdr:cNvPr id="8" name="Seta em curva para baixo 14"/>
        <xdr:cNvSpPr>
          <a:spLocks/>
        </xdr:cNvSpPr>
      </xdr:nvSpPr>
      <xdr:spPr>
        <a:xfrm rot="5400000">
          <a:off x="9267825" y="628650"/>
          <a:ext cx="333375" cy="1095375"/>
        </a:xfrm>
        <a:prstGeom prst="curvedDownArrow">
          <a:avLst>
            <a:gd name="adj1" fmla="val 17032"/>
            <a:gd name="adj2" fmla="val 41231"/>
            <a:gd name="adj3" fmla="val 25000"/>
          </a:avLst>
        </a:prstGeom>
        <a:gradFill rotWithShape="1">
          <a:gsLst>
            <a:gs pos="0">
              <a:srgbClr val="769535"/>
            </a:gs>
            <a:gs pos="80000">
              <a:srgbClr val="9BC348"/>
            </a:gs>
            <a:gs pos="100000">
              <a:srgbClr val="9CC746"/>
            </a:gs>
          </a:gsLst>
          <a:lin ang="5400000" scaled="1"/>
        </a:gradFill>
        <a:ln w="9525" cmpd="sng">
          <a:solidFill>
            <a:srgbClr val="98B954"/>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219075</xdr:colOff>
      <xdr:row>22</xdr:row>
      <xdr:rowOff>142875</xdr:rowOff>
    </xdr:from>
    <xdr:to>
      <xdr:col>9</xdr:col>
      <xdr:colOff>809625</xdr:colOff>
      <xdr:row>27</xdr:row>
      <xdr:rowOff>180975</xdr:rowOff>
    </xdr:to>
    <xdr:pic>
      <xdr:nvPicPr>
        <xdr:cNvPr id="1" name="Picture 2" descr="logo"/>
        <xdr:cNvPicPr preferRelativeResize="1">
          <a:picLocks noChangeAspect="1"/>
        </xdr:cNvPicPr>
      </xdr:nvPicPr>
      <xdr:blipFill>
        <a:blip r:embed="rId1"/>
        <a:stretch>
          <a:fillRect/>
        </a:stretch>
      </xdr:blipFill>
      <xdr:spPr>
        <a:xfrm>
          <a:off x="6067425" y="4410075"/>
          <a:ext cx="154305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118"/>
  <sheetViews>
    <sheetView tabSelected="1" zoomScalePageLayoutView="0" workbookViewId="0" topLeftCell="A1">
      <selection activeCell="C5" sqref="C5:F5"/>
    </sheetView>
  </sheetViews>
  <sheetFormatPr defaultColWidth="9.140625" defaultRowHeight="15"/>
  <cols>
    <col min="1" max="1" width="4.00390625" style="0" customWidth="1"/>
    <col min="2" max="2" width="21.28125" style="0" customWidth="1"/>
    <col min="3" max="3" width="26.8515625" style="0" customWidth="1"/>
    <col min="4" max="4" width="38.421875" style="0" customWidth="1"/>
    <col min="5" max="5" width="35.28125" style="17" customWidth="1"/>
    <col min="6" max="6" width="12.7109375" style="17" customWidth="1"/>
    <col min="7" max="7" width="12.140625" style="1" customWidth="1"/>
    <col min="8" max="8" width="15.28125" style="0" customWidth="1"/>
    <col min="9" max="9" width="16.7109375" style="0" customWidth="1"/>
    <col min="10" max="10" width="5.8515625" style="0" customWidth="1"/>
    <col min="11" max="11" width="5.57421875" style="0" customWidth="1"/>
    <col min="12" max="12" width="33.8515625" style="2" customWidth="1"/>
    <col min="13" max="13" width="23.57421875" style="2" hidden="1" customWidth="1"/>
    <col min="14" max="14" width="4.140625" style="2" hidden="1" customWidth="1"/>
    <col min="15" max="15" width="27.421875" style="2" hidden="1" customWidth="1"/>
    <col min="16" max="16" width="30.421875" style="2" hidden="1" customWidth="1"/>
    <col min="17" max="17" width="30.7109375" style="2" hidden="1" customWidth="1"/>
    <col min="18" max="18" width="37.28125" style="2" hidden="1" customWidth="1"/>
    <col min="19" max="19" width="35.8515625" style="2" hidden="1" customWidth="1"/>
    <col min="20" max="20" width="35.57421875" style="2" customWidth="1"/>
    <col min="21" max="27" width="9.140625" style="2" customWidth="1"/>
  </cols>
  <sheetData>
    <row r="1" spans="1:11" ht="69.75" customHeight="1">
      <c r="A1" s="2"/>
      <c r="B1" s="2"/>
      <c r="C1" s="2"/>
      <c r="D1" s="2"/>
      <c r="E1" s="15"/>
      <c r="F1" s="15"/>
      <c r="G1" s="10"/>
      <c r="H1" s="2"/>
      <c r="I1" s="2"/>
      <c r="J1" s="2"/>
      <c r="K1" s="2"/>
    </row>
    <row r="2" spans="1:11" ht="15">
      <c r="A2" s="2"/>
      <c r="B2" s="2"/>
      <c r="C2" s="2"/>
      <c r="D2" s="2"/>
      <c r="E2" s="15"/>
      <c r="F2" s="15"/>
      <c r="G2" s="10"/>
      <c r="H2" s="2"/>
      <c r="I2" s="2"/>
      <c r="J2" s="2"/>
      <c r="K2" s="2"/>
    </row>
    <row r="3" spans="1:11" ht="15">
      <c r="A3" s="2"/>
      <c r="B3" s="3" t="s">
        <v>0</v>
      </c>
      <c r="C3" s="3"/>
      <c r="D3" s="3"/>
      <c r="E3" s="16"/>
      <c r="F3" s="16"/>
      <c r="G3" s="10"/>
      <c r="H3" s="2"/>
      <c r="I3" s="2"/>
      <c r="J3" s="2"/>
      <c r="K3" s="2"/>
    </row>
    <row r="4" spans="1:11" ht="15.75" thickBot="1">
      <c r="A4" s="2"/>
      <c r="B4" s="2"/>
      <c r="C4" s="2"/>
      <c r="D4" s="2"/>
      <c r="E4" s="15"/>
      <c r="F4" s="15"/>
      <c r="G4" s="10"/>
      <c r="H4" s="2"/>
      <c r="I4" s="2"/>
      <c r="J4" s="2"/>
      <c r="K4" s="2"/>
    </row>
    <row r="5" spans="1:20" ht="15">
      <c r="A5" s="2"/>
      <c r="B5" s="23" t="s">
        <v>2</v>
      </c>
      <c r="C5" s="64"/>
      <c r="D5" s="65"/>
      <c r="E5" s="65"/>
      <c r="F5" s="66"/>
      <c r="G5" s="62"/>
      <c r="H5" s="58"/>
      <c r="I5" s="58"/>
      <c r="J5" s="2"/>
      <c r="K5" s="2"/>
      <c r="M5" s="3" t="s">
        <v>131</v>
      </c>
      <c r="N5" s="3" t="s">
        <v>11</v>
      </c>
      <c r="O5" s="3" t="s">
        <v>6</v>
      </c>
      <c r="P5" s="3" t="s">
        <v>7</v>
      </c>
      <c r="Q5" s="3" t="s">
        <v>24</v>
      </c>
      <c r="R5" s="3" t="s">
        <v>246</v>
      </c>
      <c r="S5" s="3" t="s">
        <v>25</v>
      </c>
      <c r="T5" s="3"/>
    </row>
    <row r="6" spans="1:19" ht="15">
      <c r="A6" s="2"/>
      <c r="B6" s="4" t="s">
        <v>23</v>
      </c>
      <c r="C6" s="67"/>
      <c r="D6" s="68"/>
      <c r="E6" s="68"/>
      <c r="F6" s="69"/>
      <c r="G6" s="62"/>
      <c r="H6" s="58"/>
      <c r="I6" s="58"/>
      <c r="J6" s="2"/>
      <c r="K6" s="2"/>
      <c r="M6" s="2" t="s">
        <v>132</v>
      </c>
      <c r="N6" s="2" t="s">
        <v>12</v>
      </c>
      <c r="O6" s="2" t="s">
        <v>147</v>
      </c>
      <c r="P6" s="2" t="s">
        <v>8</v>
      </c>
      <c r="Q6" s="60" t="s">
        <v>129</v>
      </c>
      <c r="R6" s="60" t="s">
        <v>247</v>
      </c>
      <c r="S6" s="2" t="s">
        <v>159</v>
      </c>
    </row>
    <row r="7" spans="1:19" ht="15">
      <c r="A7" s="2"/>
      <c r="B7" s="4" t="s">
        <v>22</v>
      </c>
      <c r="C7" s="70"/>
      <c r="D7" s="71"/>
      <c r="E7" s="71"/>
      <c r="F7" s="72"/>
      <c r="G7" s="62"/>
      <c r="H7" s="58"/>
      <c r="I7" s="58"/>
      <c r="J7" s="2"/>
      <c r="K7" s="2"/>
      <c r="M7" s="2" t="s">
        <v>133</v>
      </c>
      <c r="N7" s="2" t="s">
        <v>13</v>
      </c>
      <c r="O7" s="2" t="s">
        <v>213</v>
      </c>
      <c r="P7" s="2" t="s">
        <v>9</v>
      </c>
      <c r="Q7" s="60" t="s">
        <v>167</v>
      </c>
      <c r="R7" s="60"/>
      <c r="S7" s="2" t="s">
        <v>158</v>
      </c>
    </row>
    <row r="8" spans="1:19" ht="15">
      <c r="A8" s="2"/>
      <c r="B8" s="4" t="s">
        <v>1</v>
      </c>
      <c r="C8" s="67"/>
      <c r="D8" s="68"/>
      <c r="E8" s="68"/>
      <c r="F8" s="69"/>
      <c r="G8" s="62"/>
      <c r="H8" s="58"/>
      <c r="I8" s="58"/>
      <c r="J8" s="2"/>
      <c r="K8" s="2"/>
      <c r="M8" s="2" t="s">
        <v>134</v>
      </c>
      <c r="N8" s="2" t="s">
        <v>14</v>
      </c>
      <c r="O8" s="2" t="s">
        <v>143</v>
      </c>
      <c r="Q8" s="60" t="s">
        <v>27</v>
      </c>
      <c r="R8" s="60"/>
      <c r="S8" s="2" t="s">
        <v>72</v>
      </c>
    </row>
    <row r="9" spans="1:19" ht="15.75" thickBot="1">
      <c r="A9" s="2"/>
      <c r="B9" s="5" t="s">
        <v>131</v>
      </c>
      <c r="C9" s="73"/>
      <c r="D9" s="74"/>
      <c r="E9" s="74"/>
      <c r="F9" s="75"/>
      <c r="G9" s="62"/>
      <c r="H9" s="58"/>
      <c r="I9" s="58"/>
      <c r="J9" s="2"/>
      <c r="K9" s="2"/>
      <c r="M9" s="2" t="s">
        <v>135</v>
      </c>
      <c r="N9" s="2" t="s">
        <v>15</v>
      </c>
      <c r="O9" s="2" t="s">
        <v>209</v>
      </c>
      <c r="Q9" s="60" t="s">
        <v>29</v>
      </c>
      <c r="R9" s="60" t="s">
        <v>248</v>
      </c>
      <c r="S9" s="2" t="s">
        <v>78</v>
      </c>
    </row>
    <row r="10" spans="1:19" ht="15">
      <c r="A10" s="2"/>
      <c r="B10" s="56"/>
      <c r="C10" s="57"/>
      <c r="D10" s="57"/>
      <c r="E10" s="57"/>
      <c r="F10" s="57"/>
      <c r="G10" s="57"/>
      <c r="H10" s="58"/>
      <c r="I10" s="2"/>
      <c r="J10" s="2"/>
      <c r="K10" s="2"/>
      <c r="M10" s="2" t="s">
        <v>136</v>
      </c>
      <c r="N10" s="2" t="s">
        <v>16</v>
      </c>
      <c r="O10" s="2" t="s">
        <v>140</v>
      </c>
      <c r="Q10" s="60" t="s">
        <v>148</v>
      </c>
      <c r="R10" s="60"/>
      <c r="S10" s="2" t="s">
        <v>67</v>
      </c>
    </row>
    <row r="11" spans="1:19" ht="15">
      <c r="A11" s="2"/>
      <c r="B11" s="56" t="s">
        <v>214</v>
      </c>
      <c r="C11" s="57"/>
      <c r="D11" s="57"/>
      <c r="E11" s="57"/>
      <c r="F11" s="57"/>
      <c r="G11" s="57"/>
      <c r="H11" s="58"/>
      <c r="I11" s="2"/>
      <c r="J11" s="2"/>
      <c r="K11" s="2"/>
      <c r="M11" s="2" t="s">
        <v>137</v>
      </c>
      <c r="N11" s="2" t="s">
        <v>17</v>
      </c>
      <c r="O11" s="2" t="s">
        <v>141</v>
      </c>
      <c r="Q11" s="60" t="s">
        <v>130</v>
      </c>
      <c r="R11" s="60" t="s">
        <v>249</v>
      </c>
      <c r="S11" s="2" t="s">
        <v>84</v>
      </c>
    </row>
    <row r="12" spans="1:19" ht="15.75" thickBot="1">
      <c r="A12" s="2"/>
      <c r="B12" s="2"/>
      <c r="C12" s="2"/>
      <c r="D12" s="2"/>
      <c r="E12" s="15"/>
      <c r="F12" s="15"/>
      <c r="G12" s="10"/>
      <c r="H12" s="2"/>
      <c r="I12" s="2"/>
      <c r="J12" s="2"/>
      <c r="K12" s="2"/>
      <c r="M12" s="2" t="s">
        <v>138</v>
      </c>
      <c r="N12" s="2" t="s">
        <v>18</v>
      </c>
      <c r="O12" s="2" t="s">
        <v>194</v>
      </c>
      <c r="Q12" s="60" t="s">
        <v>31</v>
      </c>
      <c r="R12" s="60" t="s">
        <v>250</v>
      </c>
      <c r="S12" s="2" t="s">
        <v>160</v>
      </c>
    </row>
    <row r="13" spans="1:19" ht="15">
      <c r="A13" s="2"/>
      <c r="B13" s="82" t="s">
        <v>233</v>
      </c>
      <c r="C13" s="83"/>
      <c r="D13" s="26" t="s">
        <v>142</v>
      </c>
      <c r="E13" s="14" t="s">
        <v>6</v>
      </c>
      <c r="F13" s="14" t="s">
        <v>7</v>
      </c>
      <c r="G13" s="14" t="s">
        <v>3</v>
      </c>
      <c r="H13" s="6" t="s">
        <v>4</v>
      </c>
      <c r="I13" s="7" t="s">
        <v>5</v>
      </c>
      <c r="J13" s="2"/>
      <c r="K13" s="2"/>
      <c r="M13" s="2" t="s">
        <v>139</v>
      </c>
      <c r="N13" s="2" t="s">
        <v>19</v>
      </c>
      <c r="O13" s="2" t="s">
        <v>212</v>
      </c>
      <c r="Q13" s="60" t="s">
        <v>33</v>
      </c>
      <c r="R13" s="60" t="s">
        <v>251</v>
      </c>
      <c r="S13" s="2" t="s">
        <v>61</v>
      </c>
    </row>
    <row r="14" spans="1:19" ht="15">
      <c r="A14" s="2"/>
      <c r="B14" s="78"/>
      <c r="C14" s="79"/>
      <c r="D14" s="25"/>
      <c r="E14" s="28"/>
      <c r="F14" s="18"/>
      <c r="G14" s="19"/>
      <c r="H14" s="20"/>
      <c r="I14" s="8">
        <f>H14*G14</f>
        <v>0</v>
      </c>
      <c r="J14" s="2"/>
      <c r="K14" s="2"/>
      <c r="N14" s="2" t="s">
        <v>20</v>
      </c>
      <c r="O14" s="2" t="s">
        <v>232</v>
      </c>
      <c r="Q14" s="60" t="s">
        <v>35</v>
      </c>
      <c r="R14" s="60" t="s">
        <v>252</v>
      </c>
      <c r="S14" s="2" t="s">
        <v>124</v>
      </c>
    </row>
    <row r="15" spans="1:19" ht="15">
      <c r="A15" s="2"/>
      <c r="B15" s="78"/>
      <c r="C15" s="79"/>
      <c r="D15" s="25"/>
      <c r="E15" s="28"/>
      <c r="F15" s="18"/>
      <c r="G15" s="18"/>
      <c r="H15" s="20"/>
      <c r="I15" s="8">
        <f aca="true" t="shared" si="0" ref="I15:I49">H15*G15</f>
        <v>0</v>
      </c>
      <c r="J15" s="2"/>
      <c r="K15" s="2"/>
      <c r="N15" s="2" t="s">
        <v>21</v>
      </c>
      <c r="O15" s="2" t="s">
        <v>231</v>
      </c>
      <c r="Q15" s="2" t="s">
        <v>236</v>
      </c>
      <c r="S15" s="2" t="s">
        <v>156</v>
      </c>
    </row>
    <row r="16" spans="1:19" ht="15">
      <c r="A16" s="2"/>
      <c r="B16" s="78"/>
      <c r="C16" s="79"/>
      <c r="D16" s="25"/>
      <c r="E16" s="28"/>
      <c r="F16" s="18"/>
      <c r="G16" s="18"/>
      <c r="H16" s="20"/>
      <c r="I16" s="8">
        <f t="shared" si="0"/>
        <v>0</v>
      </c>
      <c r="J16" s="2"/>
      <c r="K16" s="2"/>
      <c r="O16" s="2" t="s">
        <v>228</v>
      </c>
      <c r="Q16" s="60" t="s">
        <v>37</v>
      </c>
      <c r="R16" s="60"/>
      <c r="S16" s="2" t="s">
        <v>74</v>
      </c>
    </row>
    <row r="17" spans="1:19" ht="15">
      <c r="A17" s="2"/>
      <c r="B17" s="78"/>
      <c r="C17" s="79"/>
      <c r="D17" s="25"/>
      <c r="E17" s="28"/>
      <c r="F17" s="18"/>
      <c r="G17" s="18"/>
      <c r="H17" s="20"/>
      <c r="I17" s="8">
        <f t="shared" si="0"/>
        <v>0</v>
      </c>
      <c r="J17" s="2"/>
      <c r="K17" s="2"/>
      <c r="O17" s="2" t="s">
        <v>225</v>
      </c>
      <c r="Q17" s="60" t="s">
        <v>181</v>
      </c>
      <c r="R17" s="60" t="s">
        <v>253</v>
      </c>
      <c r="S17" s="2" t="s">
        <v>111</v>
      </c>
    </row>
    <row r="18" spans="1:19" ht="15">
      <c r="A18" s="2"/>
      <c r="B18" s="78"/>
      <c r="C18" s="79"/>
      <c r="D18" s="25"/>
      <c r="E18" s="28"/>
      <c r="F18" s="18"/>
      <c r="G18" s="18"/>
      <c r="H18" s="20"/>
      <c r="I18" s="8">
        <f t="shared" si="0"/>
        <v>0</v>
      </c>
      <c r="J18" s="2"/>
      <c r="K18" s="2"/>
      <c r="O18" s="2" t="s">
        <v>226</v>
      </c>
      <c r="Q18" s="60" t="s">
        <v>191</v>
      </c>
      <c r="R18" s="60"/>
      <c r="S18" s="2" t="s">
        <v>239</v>
      </c>
    </row>
    <row r="19" spans="1:19" ht="15">
      <c r="A19" s="2"/>
      <c r="B19" s="78"/>
      <c r="C19" s="79"/>
      <c r="D19" s="25"/>
      <c r="E19" s="28"/>
      <c r="F19" s="18"/>
      <c r="G19" s="18"/>
      <c r="H19" s="20"/>
      <c r="I19" s="8">
        <f t="shared" si="0"/>
        <v>0</v>
      </c>
      <c r="J19" s="2"/>
      <c r="K19" s="2"/>
      <c r="O19" s="2" t="s">
        <v>230</v>
      </c>
      <c r="Q19" s="60" t="s">
        <v>39</v>
      </c>
      <c r="R19" s="60" t="s">
        <v>254</v>
      </c>
      <c r="S19" s="2" t="s">
        <v>153</v>
      </c>
    </row>
    <row r="20" spans="1:19" ht="15">
      <c r="A20" s="2"/>
      <c r="B20" s="80"/>
      <c r="C20" s="81"/>
      <c r="D20" s="25"/>
      <c r="E20" s="28"/>
      <c r="F20" s="18"/>
      <c r="G20" s="18"/>
      <c r="H20" s="20"/>
      <c r="I20" s="8">
        <f t="shared" si="0"/>
        <v>0</v>
      </c>
      <c r="J20" s="2"/>
      <c r="K20" s="2"/>
      <c r="M20" s="61"/>
      <c r="O20" s="2" t="s">
        <v>229</v>
      </c>
      <c r="Q20" s="60" t="s">
        <v>179</v>
      </c>
      <c r="R20" s="60" t="s">
        <v>255</v>
      </c>
      <c r="S20" s="2" t="s">
        <v>50</v>
      </c>
    </row>
    <row r="21" spans="1:19" ht="15">
      <c r="A21" s="2"/>
      <c r="B21" s="80"/>
      <c r="C21" s="81"/>
      <c r="D21" s="25"/>
      <c r="E21" s="28"/>
      <c r="F21" s="18"/>
      <c r="G21" s="18"/>
      <c r="H21" s="20"/>
      <c r="I21" s="8">
        <f t="shared" si="0"/>
        <v>0</v>
      </c>
      <c r="J21" s="2"/>
      <c r="K21" s="2"/>
      <c r="O21" s="2" t="s">
        <v>227</v>
      </c>
      <c r="Q21" s="60" t="s">
        <v>184</v>
      </c>
      <c r="R21" s="60" t="s">
        <v>256</v>
      </c>
      <c r="S21" s="2" t="s">
        <v>103</v>
      </c>
    </row>
    <row r="22" spans="1:19" ht="15">
      <c r="A22" s="2"/>
      <c r="B22" s="80"/>
      <c r="C22" s="81"/>
      <c r="D22" s="25"/>
      <c r="E22" s="28"/>
      <c r="F22" s="18"/>
      <c r="G22" s="18"/>
      <c r="H22" s="20"/>
      <c r="I22" s="8">
        <f t="shared" si="0"/>
        <v>0</v>
      </c>
      <c r="J22" s="2"/>
      <c r="K22" s="2"/>
      <c r="O22" s="2" t="s">
        <v>223</v>
      </c>
      <c r="Q22" s="60" t="s">
        <v>172</v>
      </c>
      <c r="R22" s="60"/>
      <c r="S22" s="2" t="s">
        <v>241</v>
      </c>
    </row>
    <row r="23" spans="1:19" ht="15">
      <c r="A23" s="2"/>
      <c r="B23" s="80"/>
      <c r="C23" s="81"/>
      <c r="D23" s="25"/>
      <c r="E23" s="28"/>
      <c r="F23" s="18"/>
      <c r="G23" s="18"/>
      <c r="H23" s="20"/>
      <c r="I23" s="8">
        <f t="shared" si="0"/>
        <v>0</v>
      </c>
      <c r="J23" s="2"/>
      <c r="K23" s="2"/>
      <c r="O23" s="2" t="s">
        <v>224</v>
      </c>
      <c r="Q23" s="60" t="s">
        <v>180</v>
      </c>
      <c r="R23" s="60"/>
      <c r="S23" s="2" t="s">
        <v>217</v>
      </c>
    </row>
    <row r="24" spans="1:19" ht="15">
      <c r="A24" s="2"/>
      <c r="B24" s="80"/>
      <c r="C24" s="81"/>
      <c r="D24" s="25"/>
      <c r="E24" s="28"/>
      <c r="F24" s="18"/>
      <c r="G24" s="18"/>
      <c r="H24" s="20"/>
      <c r="I24" s="8">
        <f t="shared" si="0"/>
        <v>0</v>
      </c>
      <c r="J24" s="2"/>
      <c r="K24" s="2"/>
      <c r="O24" s="2" t="s">
        <v>146</v>
      </c>
      <c r="Q24" s="60" t="s">
        <v>40</v>
      </c>
      <c r="R24" s="60" t="s">
        <v>257</v>
      </c>
      <c r="S24" s="2" t="s">
        <v>222</v>
      </c>
    </row>
    <row r="25" spans="1:19" ht="15">
      <c r="A25" s="2"/>
      <c r="B25" s="80"/>
      <c r="C25" s="81"/>
      <c r="D25" s="25"/>
      <c r="E25" s="28"/>
      <c r="F25" s="18"/>
      <c r="G25" s="18"/>
      <c r="H25" s="20"/>
      <c r="I25" s="8">
        <f t="shared" si="0"/>
        <v>0</v>
      </c>
      <c r="J25" s="2"/>
      <c r="K25" s="2"/>
      <c r="O25" s="2" t="s">
        <v>145</v>
      </c>
      <c r="Q25" s="60" t="s">
        <v>177</v>
      </c>
      <c r="R25" s="60"/>
      <c r="S25" s="2" t="s">
        <v>28</v>
      </c>
    </row>
    <row r="26" spans="1:19" ht="15">
      <c r="A26" s="2"/>
      <c r="B26" s="80"/>
      <c r="C26" s="81"/>
      <c r="D26" s="25"/>
      <c r="E26" s="28"/>
      <c r="F26" s="18"/>
      <c r="G26" s="18"/>
      <c r="H26" s="20"/>
      <c r="I26" s="8">
        <f t="shared" si="0"/>
        <v>0</v>
      </c>
      <c r="J26" s="2"/>
      <c r="K26" s="2"/>
      <c r="Q26" s="60" t="s">
        <v>161</v>
      </c>
      <c r="R26" s="60" t="s">
        <v>258</v>
      </c>
      <c r="S26" s="2" t="s">
        <v>99</v>
      </c>
    </row>
    <row r="27" spans="1:19" ht="15">
      <c r="A27" s="2"/>
      <c r="B27" s="80"/>
      <c r="C27" s="81"/>
      <c r="D27" s="25"/>
      <c r="E27" s="28"/>
      <c r="F27" s="18"/>
      <c r="G27" s="18"/>
      <c r="H27" s="20"/>
      <c r="I27" s="8">
        <f t="shared" si="0"/>
        <v>0</v>
      </c>
      <c r="J27" s="2"/>
      <c r="K27" s="2"/>
      <c r="Q27" s="60" t="s">
        <v>220</v>
      </c>
      <c r="R27" s="60" t="s">
        <v>259</v>
      </c>
      <c r="S27" s="2" t="s">
        <v>97</v>
      </c>
    </row>
    <row r="28" spans="1:19" ht="15">
      <c r="A28" s="2"/>
      <c r="B28" s="80"/>
      <c r="C28" s="81"/>
      <c r="D28" s="25"/>
      <c r="E28" s="28"/>
      <c r="F28" s="18"/>
      <c r="G28" s="18"/>
      <c r="H28" s="20"/>
      <c r="I28" s="8">
        <f t="shared" si="0"/>
        <v>0</v>
      </c>
      <c r="J28" s="2"/>
      <c r="K28" s="2"/>
      <c r="Q28" s="60" t="s">
        <v>42</v>
      </c>
      <c r="R28" s="60"/>
      <c r="S28" s="2" t="s">
        <v>221</v>
      </c>
    </row>
    <row r="29" spans="1:19" ht="15">
      <c r="A29" s="2"/>
      <c r="B29" s="80"/>
      <c r="C29" s="81"/>
      <c r="D29" s="25"/>
      <c r="E29" s="28"/>
      <c r="F29" s="18"/>
      <c r="G29" s="18"/>
      <c r="H29" s="20"/>
      <c r="I29" s="8">
        <f t="shared" si="0"/>
        <v>0</v>
      </c>
      <c r="J29" s="2"/>
      <c r="K29" s="2"/>
      <c r="Q29" s="60" t="s">
        <v>44</v>
      </c>
      <c r="R29" s="60" t="s">
        <v>260</v>
      </c>
      <c r="S29" t="s">
        <v>243</v>
      </c>
    </row>
    <row r="30" spans="1:19" ht="15">
      <c r="A30" s="2"/>
      <c r="B30" s="80"/>
      <c r="C30" s="81"/>
      <c r="D30" s="25"/>
      <c r="E30" s="28"/>
      <c r="F30" s="18"/>
      <c r="G30" s="18"/>
      <c r="H30" s="20"/>
      <c r="I30" s="8">
        <f t="shared" si="0"/>
        <v>0</v>
      </c>
      <c r="J30" s="2"/>
      <c r="K30" s="2"/>
      <c r="Q30" s="60" t="s">
        <v>169</v>
      </c>
      <c r="R30" s="60"/>
      <c r="S30" s="2" t="s">
        <v>125</v>
      </c>
    </row>
    <row r="31" spans="1:19" ht="15">
      <c r="A31" s="2"/>
      <c r="B31" s="80"/>
      <c r="C31" s="81"/>
      <c r="D31" s="25"/>
      <c r="E31" s="28"/>
      <c r="F31" s="18"/>
      <c r="G31" s="18"/>
      <c r="H31" s="20"/>
      <c r="I31" s="8">
        <f t="shared" si="0"/>
        <v>0</v>
      </c>
      <c r="J31" s="2"/>
      <c r="K31" s="2"/>
      <c r="Q31" s="60" t="s">
        <v>46</v>
      </c>
      <c r="R31" s="60" t="s">
        <v>261</v>
      </c>
      <c r="S31" s="2" t="s">
        <v>93</v>
      </c>
    </row>
    <row r="32" spans="1:19" ht="15">
      <c r="A32" s="2"/>
      <c r="B32" s="80"/>
      <c r="C32" s="81"/>
      <c r="D32" s="25"/>
      <c r="E32" s="28"/>
      <c r="F32" s="18"/>
      <c r="G32" s="18"/>
      <c r="H32" s="20"/>
      <c r="I32" s="8">
        <f t="shared" si="0"/>
        <v>0</v>
      </c>
      <c r="J32" s="2"/>
      <c r="K32" s="2"/>
      <c r="Q32" s="60" t="s">
        <v>48</v>
      </c>
      <c r="R32" s="60"/>
      <c r="S32" s="2" t="s">
        <v>155</v>
      </c>
    </row>
    <row r="33" spans="1:19" ht="15">
      <c r="A33" s="2"/>
      <c r="B33" s="80"/>
      <c r="C33" s="81"/>
      <c r="D33" s="25"/>
      <c r="E33" s="28"/>
      <c r="F33" s="18"/>
      <c r="G33" s="18"/>
      <c r="H33" s="20"/>
      <c r="I33" s="8">
        <f t="shared" si="0"/>
        <v>0</v>
      </c>
      <c r="J33" s="2"/>
      <c r="K33" s="2"/>
      <c r="Q33" s="60" t="s">
        <v>49</v>
      </c>
      <c r="R33" s="60"/>
      <c r="S33" s="2" t="s">
        <v>294</v>
      </c>
    </row>
    <row r="34" spans="1:19" ht="15">
      <c r="A34" s="2"/>
      <c r="B34" s="78"/>
      <c r="C34" s="79"/>
      <c r="D34" s="25"/>
      <c r="E34" s="28"/>
      <c r="F34" s="18"/>
      <c r="G34" s="18"/>
      <c r="H34" s="20"/>
      <c r="I34" s="8">
        <f t="shared" si="0"/>
        <v>0</v>
      </c>
      <c r="J34" s="2"/>
      <c r="K34" s="2"/>
      <c r="Q34" s="60" t="s">
        <v>178</v>
      </c>
      <c r="R34" s="60"/>
      <c r="S34" s="2" t="s">
        <v>107</v>
      </c>
    </row>
    <row r="35" spans="1:19" ht="15">
      <c r="A35" s="2"/>
      <c r="B35" s="78"/>
      <c r="C35" s="79"/>
      <c r="D35" s="25"/>
      <c r="E35" s="28"/>
      <c r="F35" s="18"/>
      <c r="G35" s="18"/>
      <c r="H35" s="20"/>
      <c r="I35" s="8">
        <f t="shared" si="0"/>
        <v>0</v>
      </c>
      <c r="J35" s="2"/>
      <c r="K35" s="2"/>
      <c r="Q35" s="60" t="s">
        <v>188</v>
      </c>
      <c r="R35" s="60"/>
      <c r="S35" s="2" t="s">
        <v>80</v>
      </c>
    </row>
    <row r="36" spans="1:19" ht="15">
      <c r="A36" s="2"/>
      <c r="B36" s="78"/>
      <c r="C36" s="79"/>
      <c r="D36" s="25"/>
      <c r="E36" s="28"/>
      <c r="F36" s="18"/>
      <c r="G36" s="18"/>
      <c r="H36" s="20"/>
      <c r="I36" s="8">
        <f t="shared" si="0"/>
        <v>0</v>
      </c>
      <c r="J36" s="2"/>
      <c r="K36" s="2"/>
      <c r="Q36" s="60" t="s">
        <v>164</v>
      </c>
      <c r="R36" s="60" t="s">
        <v>262</v>
      </c>
      <c r="S36" s="2" t="s">
        <v>55</v>
      </c>
    </row>
    <row r="37" spans="1:19" ht="15">
      <c r="A37" s="2"/>
      <c r="B37" s="78"/>
      <c r="C37" s="79"/>
      <c r="D37" s="25"/>
      <c r="E37" s="28"/>
      <c r="F37" s="18"/>
      <c r="G37" s="18"/>
      <c r="H37" s="20"/>
      <c r="I37" s="8">
        <f t="shared" si="0"/>
        <v>0</v>
      </c>
      <c r="J37" s="2"/>
      <c r="K37" s="2"/>
      <c r="Q37" s="60" t="s">
        <v>162</v>
      </c>
      <c r="R37" s="60"/>
      <c r="S37" s="2" t="s">
        <v>116</v>
      </c>
    </row>
    <row r="38" spans="1:19" ht="15">
      <c r="A38" s="2"/>
      <c r="B38" s="78"/>
      <c r="C38" s="79"/>
      <c r="D38" s="25"/>
      <c r="E38" s="28"/>
      <c r="F38" s="18"/>
      <c r="G38" s="18"/>
      <c r="H38" s="20"/>
      <c r="I38" s="8">
        <f t="shared" si="0"/>
        <v>0</v>
      </c>
      <c r="J38" s="2"/>
      <c r="K38" s="2"/>
      <c r="Q38" s="60" t="s">
        <v>51</v>
      </c>
      <c r="R38" s="60" t="s">
        <v>263</v>
      </c>
      <c r="S38" s="2" t="s">
        <v>118</v>
      </c>
    </row>
    <row r="39" spans="1:19" ht="15">
      <c r="A39" s="2"/>
      <c r="B39" s="78"/>
      <c r="C39" s="79"/>
      <c r="D39" s="25"/>
      <c r="E39" s="28"/>
      <c r="F39" s="18"/>
      <c r="G39" s="18"/>
      <c r="H39" s="20"/>
      <c r="I39" s="8">
        <f t="shared" si="0"/>
        <v>0</v>
      </c>
      <c r="J39" s="2"/>
      <c r="K39" s="2"/>
      <c r="M39" s="42"/>
      <c r="N39" s="42"/>
      <c r="Q39" s="60" t="s">
        <v>186</v>
      </c>
      <c r="R39" s="60"/>
      <c r="S39" s="2" t="s">
        <v>91</v>
      </c>
    </row>
    <row r="40" spans="1:19" ht="15">
      <c r="A40" s="2"/>
      <c r="B40" s="78"/>
      <c r="C40" s="79"/>
      <c r="D40" s="25"/>
      <c r="E40" s="28"/>
      <c r="F40" s="18"/>
      <c r="G40" s="18"/>
      <c r="H40" s="20"/>
      <c r="I40" s="8">
        <f t="shared" si="0"/>
        <v>0</v>
      </c>
      <c r="J40" s="2"/>
      <c r="K40" s="2"/>
      <c r="M40" s="42"/>
      <c r="N40" s="42"/>
      <c r="Q40" s="60" t="s">
        <v>53</v>
      </c>
      <c r="R40" s="60" t="s">
        <v>264</v>
      </c>
      <c r="S40" s="2" t="s">
        <v>38</v>
      </c>
    </row>
    <row r="41" spans="1:19" ht="15">
      <c r="A41" s="2"/>
      <c r="B41" s="78"/>
      <c r="C41" s="79"/>
      <c r="D41" s="25"/>
      <c r="E41" s="28"/>
      <c r="F41" s="18"/>
      <c r="G41" s="18"/>
      <c r="H41" s="20"/>
      <c r="I41" s="8">
        <f t="shared" si="0"/>
        <v>0</v>
      </c>
      <c r="J41" s="2"/>
      <c r="K41" s="2"/>
      <c r="M41" s="42"/>
      <c r="N41" s="42"/>
      <c r="Q41" s="60" t="s">
        <v>150</v>
      </c>
      <c r="R41" s="60"/>
      <c r="S41" s="2" t="s">
        <v>157</v>
      </c>
    </row>
    <row r="42" spans="1:19" ht="15">
      <c r="A42" s="2"/>
      <c r="B42" s="78"/>
      <c r="C42" s="79"/>
      <c r="D42" s="25"/>
      <c r="E42" s="28"/>
      <c r="F42" s="18"/>
      <c r="G42" s="18"/>
      <c r="H42" s="20"/>
      <c r="I42" s="8">
        <f t="shared" si="0"/>
        <v>0</v>
      </c>
      <c r="J42" s="2"/>
      <c r="K42" s="2"/>
      <c r="M42" s="42"/>
      <c r="N42" s="42"/>
      <c r="Q42" s="60" t="s">
        <v>165</v>
      </c>
      <c r="R42" s="60"/>
      <c r="S42" s="2" t="s">
        <v>43</v>
      </c>
    </row>
    <row r="43" spans="1:19" ht="15">
      <c r="A43" s="2"/>
      <c r="B43" s="78"/>
      <c r="C43" s="79"/>
      <c r="D43" s="25"/>
      <c r="E43" s="28"/>
      <c r="F43" s="18"/>
      <c r="G43" s="18"/>
      <c r="H43" s="20"/>
      <c r="I43" s="8">
        <f t="shared" si="0"/>
        <v>0</v>
      </c>
      <c r="J43" s="2"/>
      <c r="K43" s="2"/>
      <c r="M43" s="42"/>
      <c r="N43" s="42"/>
      <c r="Q43" s="60" t="s">
        <v>54</v>
      </c>
      <c r="R43" s="60" t="s">
        <v>265</v>
      </c>
      <c r="S43" s="2" t="s">
        <v>52</v>
      </c>
    </row>
    <row r="44" spans="1:19" ht="15">
      <c r="A44" s="2"/>
      <c r="B44" s="78"/>
      <c r="C44" s="79"/>
      <c r="D44" s="25"/>
      <c r="E44" s="28"/>
      <c r="F44" s="18"/>
      <c r="G44" s="18"/>
      <c r="H44" s="20"/>
      <c r="I44" s="8">
        <f t="shared" si="0"/>
        <v>0</v>
      </c>
      <c r="J44" s="2"/>
      <c r="K44" s="2"/>
      <c r="M44" s="42"/>
      <c r="N44" s="42"/>
      <c r="Q44" s="60" t="s">
        <v>56</v>
      </c>
      <c r="R44" s="60" t="s">
        <v>266</v>
      </c>
      <c r="S44" s="2" t="s">
        <v>120</v>
      </c>
    </row>
    <row r="45" spans="1:19" ht="15">
      <c r="A45" s="2"/>
      <c r="B45" s="78"/>
      <c r="C45" s="79"/>
      <c r="D45" s="25"/>
      <c r="E45" s="28"/>
      <c r="F45" s="18"/>
      <c r="G45" s="18"/>
      <c r="H45" s="20"/>
      <c r="I45" s="8">
        <f t="shared" si="0"/>
        <v>0</v>
      </c>
      <c r="J45" s="2"/>
      <c r="K45" s="2"/>
      <c r="M45" s="42"/>
      <c r="N45" s="42"/>
      <c r="Q45" s="2" t="s">
        <v>237</v>
      </c>
      <c r="R45" s="2" t="s">
        <v>267</v>
      </c>
      <c r="S45" s="2" t="s">
        <v>45</v>
      </c>
    </row>
    <row r="46" spans="1:19" ht="15">
      <c r="A46" s="2"/>
      <c r="B46" s="78"/>
      <c r="C46" s="79"/>
      <c r="D46" s="25"/>
      <c r="E46" s="28"/>
      <c r="F46" s="18"/>
      <c r="G46" s="18"/>
      <c r="H46" s="20"/>
      <c r="I46" s="8">
        <f t="shared" si="0"/>
        <v>0</v>
      </c>
      <c r="J46" s="2"/>
      <c r="K46" s="2"/>
      <c r="M46" s="42"/>
      <c r="N46" s="42"/>
      <c r="Q46" s="60" t="s">
        <v>58</v>
      </c>
      <c r="R46" s="60"/>
      <c r="S46" s="2" t="s">
        <v>151</v>
      </c>
    </row>
    <row r="47" spans="1:19" ht="15">
      <c r="A47" s="2"/>
      <c r="B47" s="78"/>
      <c r="C47" s="79"/>
      <c r="D47" s="25"/>
      <c r="E47" s="28"/>
      <c r="F47" s="18"/>
      <c r="G47" s="18"/>
      <c r="H47" s="20"/>
      <c r="I47" s="8">
        <f t="shared" si="0"/>
        <v>0</v>
      </c>
      <c r="J47" s="2"/>
      <c r="K47" s="2"/>
      <c r="Q47" s="60" t="s">
        <v>60</v>
      </c>
      <c r="R47" s="60" t="s">
        <v>268</v>
      </c>
      <c r="S47" s="2" t="s">
        <v>41</v>
      </c>
    </row>
    <row r="48" spans="1:19" ht="15">
      <c r="A48" s="2"/>
      <c r="B48" s="78"/>
      <c r="C48" s="79"/>
      <c r="D48" s="25"/>
      <c r="E48" s="28"/>
      <c r="F48" s="18"/>
      <c r="G48" s="18"/>
      <c r="H48" s="20"/>
      <c r="I48" s="8">
        <f t="shared" si="0"/>
        <v>0</v>
      </c>
      <c r="J48" s="2"/>
      <c r="K48" s="2"/>
      <c r="Q48" s="2" t="s">
        <v>295</v>
      </c>
      <c r="S48" s="2" t="s">
        <v>149</v>
      </c>
    </row>
    <row r="49" spans="1:19" ht="15.75" thickBot="1">
      <c r="A49" s="2"/>
      <c r="B49" s="76"/>
      <c r="C49" s="77"/>
      <c r="D49" s="24"/>
      <c r="E49" s="29"/>
      <c r="F49" s="21"/>
      <c r="G49" s="21"/>
      <c r="H49" s="22"/>
      <c r="I49" s="9">
        <f t="shared" si="0"/>
        <v>0</v>
      </c>
      <c r="J49" s="2"/>
      <c r="K49" s="2"/>
      <c r="Q49" s="60" t="s">
        <v>62</v>
      </c>
      <c r="R49" s="60" t="s">
        <v>269</v>
      </c>
      <c r="S49" s="2" t="s">
        <v>238</v>
      </c>
    </row>
    <row r="50" spans="1:19" ht="15.75" thickBot="1">
      <c r="A50" s="2"/>
      <c r="B50" s="2"/>
      <c r="C50" s="2"/>
      <c r="D50" s="2"/>
      <c r="E50" s="15"/>
      <c r="F50" s="15"/>
      <c r="G50" s="10"/>
      <c r="H50" s="11" t="s">
        <v>10</v>
      </c>
      <c r="I50" s="12">
        <f>SUM(I14:I49)</f>
        <v>0</v>
      </c>
      <c r="J50" s="2"/>
      <c r="K50" s="2"/>
      <c r="Q50" s="60" t="s">
        <v>174</v>
      </c>
      <c r="R50" s="60"/>
      <c r="S50" s="2" t="s">
        <v>57</v>
      </c>
    </row>
    <row r="51" spans="1:19" ht="15">
      <c r="A51" s="2"/>
      <c r="B51" s="3" t="s">
        <v>195</v>
      </c>
      <c r="C51" s="2"/>
      <c r="D51" s="2"/>
      <c r="E51" s="15"/>
      <c r="F51" s="15"/>
      <c r="G51" s="10"/>
      <c r="H51" s="30"/>
      <c r="I51" s="31"/>
      <c r="J51" s="2"/>
      <c r="K51" s="2"/>
      <c r="Q51" s="60" t="s">
        <v>64</v>
      </c>
      <c r="R51" s="60" t="s">
        <v>270</v>
      </c>
      <c r="S51" s="2" t="s">
        <v>128</v>
      </c>
    </row>
    <row r="52" spans="1:19" ht="15">
      <c r="A52" s="2"/>
      <c r="B52" s="2" t="s">
        <v>208</v>
      </c>
      <c r="C52" s="2"/>
      <c r="D52" s="2"/>
      <c r="E52" s="15"/>
      <c r="F52" s="15"/>
      <c r="G52" s="10"/>
      <c r="H52" s="30"/>
      <c r="I52" s="31"/>
      <c r="J52" s="2"/>
      <c r="K52" s="2"/>
      <c r="Q52" s="60" t="s">
        <v>192</v>
      </c>
      <c r="R52" s="60"/>
      <c r="S52" s="2" t="s">
        <v>127</v>
      </c>
    </row>
    <row r="53" spans="1:19" ht="15">
      <c r="A53" s="2"/>
      <c r="B53" s="63" t="s">
        <v>210</v>
      </c>
      <c r="C53" s="63"/>
      <c r="D53" s="63"/>
      <c r="E53" s="63"/>
      <c r="F53" s="63"/>
      <c r="G53" s="63"/>
      <c r="H53" s="30"/>
      <c r="I53" s="31"/>
      <c r="J53" s="2"/>
      <c r="K53" s="2"/>
      <c r="Q53" s="60" t="s">
        <v>66</v>
      </c>
      <c r="R53" s="60"/>
      <c r="S53" s="2" t="s">
        <v>32</v>
      </c>
    </row>
    <row r="54" spans="1:19" ht="15">
      <c r="A54" s="2"/>
      <c r="B54" s="63"/>
      <c r="C54" s="63"/>
      <c r="D54" s="63"/>
      <c r="E54" s="63"/>
      <c r="F54" s="63"/>
      <c r="G54" s="63"/>
      <c r="H54" s="30"/>
      <c r="I54" s="31"/>
      <c r="J54" s="2"/>
      <c r="K54" s="2"/>
      <c r="Q54" s="60" t="s">
        <v>68</v>
      </c>
      <c r="R54" s="60" t="s">
        <v>271</v>
      </c>
      <c r="S54" s="2" t="s">
        <v>109</v>
      </c>
    </row>
    <row r="55" spans="1:19" ht="15" customHeight="1">
      <c r="A55" s="2"/>
      <c r="B55" s="85" t="s">
        <v>211</v>
      </c>
      <c r="C55" s="85"/>
      <c r="D55" s="85"/>
      <c r="E55" s="85"/>
      <c r="F55" s="85"/>
      <c r="G55" s="85"/>
      <c r="H55" s="30"/>
      <c r="I55" s="31"/>
      <c r="J55" s="2"/>
      <c r="K55" s="2"/>
      <c r="Q55" s="2" t="s">
        <v>240</v>
      </c>
      <c r="R55" s="2" t="s">
        <v>272</v>
      </c>
      <c r="S55" s="2" t="s">
        <v>82</v>
      </c>
    </row>
    <row r="56" spans="1:19" ht="15" customHeight="1">
      <c r="A56" s="2"/>
      <c r="B56" s="84" t="s">
        <v>215</v>
      </c>
      <c r="C56" s="84"/>
      <c r="D56" s="84"/>
      <c r="E56" s="84"/>
      <c r="F56" s="84"/>
      <c r="G56" s="84"/>
      <c r="H56" s="30"/>
      <c r="I56" s="31"/>
      <c r="J56" s="2"/>
      <c r="K56" s="2"/>
      <c r="Q56" s="60" t="s">
        <v>70</v>
      </c>
      <c r="R56" s="60"/>
      <c r="S56" s="2" t="s">
        <v>65</v>
      </c>
    </row>
    <row r="57" spans="1:19" ht="15">
      <c r="A57" s="2"/>
      <c r="B57" s="84"/>
      <c r="C57" s="84"/>
      <c r="D57" s="84"/>
      <c r="E57" s="84"/>
      <c r="F57" s="84"/>
      <c r="G57" s="84"/>
      <c r="H57" s="30"/>
      <c r="I57" s="31"/>
      <c r="J57" s="2"/>
      <c r="K57" s="2"/>
      <c r="Q57" s="60" t="s">
        <v>71</v>
      </c>
      <c r="R57" s="60"/>
      <c r="S57" s="2" t="s">
        <v>101</v>
      </c>
    </row>
    <row r="58" spans="1:19" ht="15" customHeight="1">
      <c r="A58" s="2"/>
      <c r="B58" s="84" t="s">
        <v>216</v>
      </c>
      <c r="C58" s="84"/>
      <c r="D58" s="84"/>
      <c r="E58" s="84"/>
      <c r="F58" s="84"/>
      <c r="G58" s="84"/>
      <c r="H58" s="30"/>
      <c r="I58" s="31"/>
      <c r="J58" s="2"/>
      <c r="K58" s="2"/>
      <c r="Q58" s="60" t="s">
        <v>193</v>
      </c>
      <c r="R58" s="60"/>
      <c r="S58" s="2" t="s">
        <v>34</v>
      </c>
    </row>
    <row r="59" spans="1:19" ht="15">
      <c r="A59" s="2"/>
      <c r="B59" s="84"/>
      <c r="C59" s="84"/>
      <c r="D59" s="84"/>
      <c r="E59" s="84"/>
      <c r="F59" s="84"/>
      <c r="G59" s="84"/>
      <c r="H59" s="30"/>
      <c r="I59" s="31"/>
      <c r="J59" s="2"/>
      <c r="K59" s="2"/>
      <c r="Q59" s="60" t="s">
        <v>73</v>
      </c>
      <c r="R59" s="60"/>
      <c r="S59" s="2" t="s">
        <v>63</v>
      </c>
    </row>
    <row r="60" spans="1:19" ht="15">
      <c r="A60" s="2"/>
      <c r="B60" s="84"/>
      <c r="C60" s="84"/>
      <c r="D60" s="84"/>
      <c r="E60" s="84"/>
      <c r="F60" s="84"/>
      <c r="G60" s="84"/>
      <c r="H60" s="30"/>
      <c r="I60" s="31"/>
      <c r="J60" s="2"/>
      <c r="K60" s="2"/>
      <c r="Q60" s="2" t="s">
        <v>242</v>
      </c>
      <c r="S60" s="2" t="s">
        <v>86</v>
      </c>
    </row>
    <row r="61" spans="1:19" ht="15">
      <c r="A61" s="2"/>
      <c r="B61" s="63" t="s">
        <v>234</v>
      </c>
      <c r="C61" s="63"/>
      <c r="D61" s="63"/>
      <c r="E61" s="63"/>
      <c r="F61" s="63"/>
      <c r="G61" s="63"/>
      <c r="H61" s="30"/>
      <c r="I61" s="31"/>
      <c r="J61" s="2"/>
      <c r="K61" s="2"/>
      <c r="Q61" s="60" t="s">
        <v>75</v>
      </c>
      <c r="R61" s="60"/>
      <c r="S61" s="2" t="s">
        <v>95</v>
      </c>
    </row>
    <row r="62" spans="1:19" ht="15">
      <c r="A62" s="2"/>
      <c r="B62" s="2"/>
      <c r="C62" s="2"/>
      <c r="D62" s="2"/>
      <c r="E62" s="15"/>
      <c r="F62" s="15"/>
      <c r="G62" s="10"/>
      <c r="H62" s="30"/>
      <c r="I62" s="31"/>
      <c r="J62" s="2"/>
      <c r="K62" s="2"/>
      <c r="Q62" s="60" t="s">
        <v>152</v>
      </c>
      <c r="R62" s="60"/>
      <c r="S62" s="2" t="s">
        <v>235</v>
      </c>
    </row>
    <row r="63" spans="1:19" ht="15">
      <c r="A63" s="2"/>
      <c r="B63" s="2"/>
      <c r="C63" s="2"/>
      <c r="D63" s="2"/>
      <c r="E63" s="15"/>
      <c r="F63" s="15"/>
      <c r="G63" s="10"/>
      <c r="H63" s="2"/>
      <c r="I63" s="2"/>
      <c r="J63" s="2"/>
      <c r="K63" s="2"/>
      <c r="Q63" s="60" t="s">
        <v>173</v>
      </c>
      <c r="R63" s="60"/>
      <c r="S63" s="2" t="s">
        <v>69</v>
      </c>
    </row>
    <row r="64" spans="1:19" ht="15" customHeight="1">
      <c r="A64" s="2"/>
      <c r="B64" s="13" t="s">
        <v>144</v>
      </c>
      <c r="C64" s="13"/>
      <c r="D64" s="13"/>
      <c r="F64" s="15"/>
      <c r="G64" s="10"/>
      <c r="H64" s="27"/>
      <c r="I64" s="27"/>
      <c r="J64" s="2"/>
      <c r="K64" s="2"/>
      <c r="Q64" s="2" t="s">
        <v>244</v>
      </c>
      <c r="R64" s="2" t="s">
        <v>273</v>
      </c>
      <c r="S64" s="2" t="s">
        <v>47</v>
      </c>
    </row>
    <row r="65" spans="1:19" ht="15">
      <c r="A65" s="2"/>
      <c r="B65" s="63" t="s">
        <v>196</v>
      </c>
      <c r="C65" s="63"/>
      <c r="D65" s="63"/>
      <c r="E65" s="63"/>
      <c r="F65" s="63"/>
      <c r="G65" s="63"/>
      <c r="H65" s="2"/>
      <c r="I65" s="2"/>
      <c r="J65" s="2"/>
      <c r="K65" s="2"/>
      <c r="Q65" s="60" t="s">
        <v>77</v>
      </c>
      <c r="R65" s="60" t="s">
        <v>274</v>
      </c>
      <c r="S65" s="2" t="s">
        <v>26</v>
      </c>
    </row>
    <row r="66" spans="1:19" ht="15">
      <c r="A66" s="2"/>
      <c r="B66" s="63"/>
      <c r="C66" s="63"/>
      <c r="D66" s="63"/>
      <c r="E66" s="63"/>
      <c r="F66" s="63"/>
      <c r="G66" s="63"/>
      <c r="H66" s="2"/>
      <c r="I66" s="2"/>
      <c r="J66" s="2"/>
      <c r="K66" s="2"/>
      <c r="Q66" s="60" t="s">
        <v>79</v>
      </c>
      <c r="R66" s="60"/>
      <c r="S66" s="2" t="s">
        <v>89</v>
      </c>
    </row>
    <row r="67" spans="1:19" ht="15">
      <c r="A67" s="2"/>
      <c r="B67" s="63"/>
      <c r="C67" s="63"/>
      <c r="D67" s="63"/>
      <c r="E67" s="63"/>
      <c r="F67" s="63"/>
      <c r="G67" s="63"/>
      <c r="H67" s="2"/>
      <c r="I67" s="2"/>
      <c r="J67" s="2"/>
      <c r="K67" s="2"/>
      <c r="Q67" s="60" t="s">
        <v>81</v>
      </c>
      <c r="R67" s="60" t="s">
        <v>275</v>
      </c>
      <c r="S67" s="2" t="s">
        <v>36</v>
      </c>
    </row>
    <row r="68" spans="1:19" ht="15">
      <c r="A68" s="2"/>
      <c r="B68" s="63"/>
      <c r="C68" s="63"/>
      <c r="D68" s="63"/>
      <c r="E68" s="63"/>
      <c r="F68" s="63"/>
      <c r="G68" s="63"/>
      <c r="H68" s="2"/>
      <c r="I68" s="2"/>
      <c r="J68" s="2"/>
      <c r="K68" s="2"/>
      <c r="Q68" s="60" t="s">
        <v>83</v>
      </c>
      <c r="R68" s="60" t="s">
        <v>276</v>
      </c>
      <c r="S68" s="2" t="s">
        <v>114</v>
      </c>
    </row>
    <row r="69" spans="1:19" ht="15">
      <c r="A69" s="2"/>
      <c r="B69" s="63"/>
      <c r="C69" s="63"/>
      <c r="D69" s="63"/>
      <c r="E69" s="63"/>
      <c r="F69" s="63"/>
      <c r="G69" s="63"/>
      <c r="H69" s="2"/>
      <c r="I69" s="2"/>
      <c r="J69" s="2"/>
      <c r="K69" s="2"/>
      <c r="Q69" s="60" t="s">
        <v>85</v>
      </c>
      <c r="R69" s="60" t="s">
        <v>277</v>
      </c>
      <c r="S69" s="2" t="s">
        <v>122</v>
      </c>
    </row>
    <row r="70" spans="1:19" ht="15">
      <c r="A70" s="2"/>
      <c r="B70" s="63"/>
      <c r="C70" s="63"/>
      <c r="D70" s="63"/>
      <c r="E70" s="63"/>
      <c r="F70" s="63"/>
      <c r="G70" s="63"/>
      <c r="H70" s="2"/>
      <c r="I70" s="2"/>
      <c r="J70" s="2"/>
      <c r="K70" s="2"/>
      <c r="Q70" s="60" t="s">
        <v>168</v>
      </c>
      <c r="R70" s="60"/>
      <c r="S70" s="2" t="s">
        <v>76</v>
      </c>
    </row>
    <row r="71" spans="1:19" ht="15">
      <c r="A71" s="2"/>
      <c r="B71" s="63"/>
      <c r="C71" s="63"/>
      <c r="D71" s="63"/>
      <c r="E71" s="63"/>
      <c r="F71" s="63"/>
      <c r="G71" s="63"/>
      <c r="H71" s="2"/>
      <c r="I71" s="2"/>
      <c r="J71" s="2"/>
      <c r="K71" s="2"/>
      <c r="Q71" s="60" t="s">
        <v>87</v>
      </c>
      <c r="R71" s="60"/>
      <c r="S71" s="2" t="s">
        <v>30</v>
      </c>
    </row>
    <row r="72" spans="1:19" ht="15">
      <c r="A72" s="2"/>
      <c r="B72" s="63"/>
      <c r="C72" s="63"/>
      <c r="D72" s="63"/>
      <c r="E72" s="63"/>
      <c r="F72" s="63"/>
      <c r="G72" s="63"/>
      <c r="H72" s="2"/>
      <c r="I72" s="2"/>
      <c r="J72" s="2"/>
      <c r="K72" s="2"/>
      <c r="Q72" s="60" t="s">
        <v>185</v>
      </c>
      <c r="R72" s="60" t="s">
        <v>278</v>
      </c>
      <c r="S72" s="2" t="s">
        <v>59</v>
      </c>
    </row>
    <row r="73" spans="1:19" ht="15">
      <c r="A73" s="2"/>
      <c r="B73" s="63"/>
      <c r="C73" s="63"/>
      <c r="D73" s="63"/>
      <c r="E73" s="63"/>
      <c r="F73" s="63"/>
      <c r="G73" s="63"/>
      <c r="H73" s="2"/>
      <c r="I73" s="2"/>
      <c r="J73" s="2"/>
      <c r="K73" s="2"/>
      <c r="Q73" s="60" t="s">
        <v>88</v>
      </c>
      <c r="R73" s="60" t="s">
        <v>279</v>
      </c>
      <c r="S73" s="2" t="s">
        <v>105</v>
      </c>
    </row>
    <row r="74" spans="1:18" ht="15">
      <c r="A74" s="2"/>
      <c r="B74" s="63"/>
      <c r="C74" s="63"/>
      <c r="D74" s="63"/>
      <c r="E74" s="63"/>
      <c r="F74" s="63"/>
      <c r="G74" s="63"/>
      <c r="H74" s="2"/>
      <c r="I74" s="2"/>
      <c r="J74" s="2"/>
      <c r="K74" s="2"/>
      <c r="Q74" s="60" t="s">
        <v>182</v>
      </c>
      <c r="R74" s="60"/>
    </row>
    <row r="75" spans="1:18" ht="15">
      <c r="A75" s="2"/>
      <c r="B75" s="63"/>
      <c r="C75" s="63"/>
      <c r="D75" s="63"/>
      <c r="E75" s="63"/>
      <c r="F75" s="63"/>
      <c r="G75" s="63"/>
      <c r="H75" s="2"/>
      <c r="I75" s="2"/>
      <c r="J75" s="2"/>
      <c r="K75" s="2"/>
      <c r="Q75" s="60" t="s">
        <v>90</v>
      </c>
      <c r="R75" s="60"/>
    </row>
    <row r="76" spans="1:18" ht="15">
      <c r="A76" s="2"/>
      <c r="B76" s="63"/>
      <c r="C76" s="63"/>
      <c r="D76" s="63"/>
      <c r="E76" s="63"/>
      <c r="F76" s="63"/>
      <c r="G76" s="63"/>
      <c r="H76" s="2"/>
      <c r="I76" s="2"/>
      <c r="J76" s="2"/>
      <c r="K76" s="2"/>
      <c r="Q76" s="60" t="s">
        <v>92</v>
      </c>
      <c r="R76" s="60"/>
    </row>
    <row r="77" spans="1:18" ht="15">
      <c r="A77" s="2"/>
      <c r="B77" s="63"/>
      <c r="C77" s="63"/>
      <c r="D77" s="63"/>
      <c r="E77" s="63"/>
      <c r="F77" s="63"/>
      <c r="G77" s="63"/>
      <c r="H77" s="2"/>
      <c r="I77" s="2"/>
      <c r="J77" s="2"/>
      <c r="K77" s="2"/>
      <c r="Q77" s="60" t="s">
        <v>183</v>
      </c>
      <c r="R77" s="60"/>
    </row>
    <row r="78" spans="1:18" ht="15">
      <c r="A78" s="2"/>
      <c r="B78" s="63"/>
      <c r="C78" s="63"/>
      <c r="D78" s="63"/>
      <c r="E78" s="63"/>
      <c r="F78" s="63"/>
      <c r="G78" s="63"/>
      <c r="H78" s="2"/>
      <c r="I78" s="2"/>
      <c r="J78" s="2"/>
      <c r="K78" s="2"/>
      <c r="Q78" s="60" t="s">
        <v>94</v>
      </c>
      <c r="R78" s="60" t="s">
        <v>280</v>
      </c>
    </row>
    <row r="79" spans="1:18" ht="15">
      <c r="A79" s="2"/>
      <c r="B79" s="63"/>
      <c r="C79" s="63"/>
      <c r="D79" s="63"/>
      <c r="E79" s="63"/>
      <c r="F79" s="63"/>
      <c r="G79" s="63"/>
      <c r="H79" s="2"/>
      <c r="I79" s="2"/>
      <c r="J79" s="2"/>
      <c r="K79" s="2"/>
      <c r="Q79" s="60" t="s">
        <v>96</v>
      </c>
      <c r="R79" s="60"/>
    </row>
    <row r="80" spans="1:18" ht="15">
      <c r="A80" s="2"/>
      <c r="B80" s="63"/>
      <c r="C80" s="63"/>
      <c r="D80" s="63"/>
      <c r="E80" s="63"/>
      <c r="F80" s="63"/>
      <c r="G80" s="63"/>
      <c r="H80" s="2"/>
      <c r="I80" s="2"/>
      <c r="J80" s="2"/>
      <c r="K80" s="2"/>
      <c r="Q80" s="60" t="s">
        <v>98</v>
      </c>
      <c r="R80" s="60"/>
    </row>
    <row r="81" spans="1:18" ht="15">
      <c r="A81" s="2"/>
      <c r="B81" s="63"/>
      <c r="C81" s="63"/>
      <c r="D81" s="63"/>
      <c r="E81" s="63"/>
      <c r="F81" s="63"/>
      <c r="G81" s="63"/>
      <c r="H81" s="2"/>
      <c r="I81" s="2"/>
      <c r="J81" s="2"/>
      <c r="K81" s="2"/>
      <c r="Q81" s="60" t="s">
        <v>100</v>
      </c>
      <c r="R81" s="60" t="s">
        <v>281</v>
      </c>
    </row>
    <row r="82" spans="1:18" ht="15">
      <c r="A82" s="2"/>
      <c r="B82" s="63"/>
      <c r="C82" s="63"/>
      <c r="D82" s="63"/>
      <c r="E82" s="63"/>
      <c r="F82" s="63"/>
      <c r="G82" s="63"/>
      <c r="H82" s="2"/>
      <c r="I82" s="2"/>
      <c r="J82" s="2"/>
      <c r="K82" s="2"/>
      <c r="Q82" s="60" t="s">
        <v>171</v>
      </c>
      <c r="R82" s="60" t="s">
        <v>282</v>
      </c>
    </row>
    <row r="83" spans="1:18" ht="15">
      <c r="A83" s="2"/>
      <c r="B83" s="63"/>
      <c r="C83" s="63"/>
      <c r="D83" s="63"/>
      <c r="E83" s="63"/>
      <c r="F83" s="63"/>
      <c r="G83" s="63"/>
      <c r="H83" s="2"/>
      <c r="I83" s="2"/>
      <c r="J83" s="2"/>
      <c r="K83" s="2"/>
      <c r="Q83" s="60" t="s">
        <v>102</v>
      </c>
      <c r="R83" s="60"/>
    </row>
    <row r="84" spans="1:17" ht="15">
      <c r="A84" s="2"/>
      <c r="B84" s="63"/>
      <c r="C84" s="63"/>
      <c r="D84" s="63"/>
      <c r="E84" s="63"/>
      <c r="F84" s="63"/>
      <c r="G84" s="63"/>
      <c r="H84" s="2"/>
      <c r="I84" s="2"/>
      <c r="J84" s="2"/>
      <c r="K84" s="2"/>
      <c r="Q84" s="2" t="s">
        <v>245</v>
      </c>
    </row>
    <row r="85" spans="1:18" ht="15">
      <c r="A85" s="2"/>
      <c r="B85" s="63"/>
      <c r="C85" s="63"/>
      <c r="D85" s="63"/>
      <c r="E85" s="63"/>
      <c r="F85" s="63"/>
      <c r="G85" s="63"/>
      <c r="H85" s="2"/>
      <c r="I85" s="2"/>
      <c r="J85" s="2"/>
      <c r="K85" s="2"/>
      <c r="Q85" s="60" t="s">
        <v>104</v>
      </c>
      <c r="R85" s="60"/>
    </row>
    <row r="86" spans="1:18" ht="15">
      <c r="A86" s="2"/>
      <c r="B86" s="63"/>
      <c r="C86" s="63"/>
      <c r="D86" s="63"/>
      <c r="E86" s="63"/>
      <c r="F86" s="63"/>
      <c r="G86" s="63"/>
      <c r="H86" s="2"/>
      <c r="I86" s="2"/>
      <c r="J86" s="2"/>
      <c r="K86" s="2"/>
      <c r="Q86" s="60" t="s">
        <v>218</v>
      </c>
      <c r="R86" s="60"/>
    </row>
    <row r="87" spans="1:18" ht="15">
      <c r="A87" s="2"/>
      <c r="B87" s="63"/>
      <c r="C87" s="63"/>
      <c r="D87" s="63"/>
      <c r="E87" s="63"/>
      <c r="F87" s="63"/>
      <c r="G87" s="63"/>
      <c r="H87" s="2"/>
      <c r="I87" s="2"/>
      <c r="J87" s="2"/>
      <c r="K87" s="2"/>
      <c r="Q87" s="60" t="s">
        <v>106</v>
      </c>
      <c r="R87" s="60" t="s">
        <v>283</v>
      </c>
    </row>
    <row r="88" spans="1:18" ht="15">
      <c r="A88" s="2"/>
      <c r="B88" s="63"/>
      <c r="C88" s="63"/>
      <c r="D88" s="63"/>
      <c r="E88" s="63"/>
      <c r="F88" s="63"/>
      <c r="G88" s="63"/>
      <c r="H88" s="2"/>
      <c r="I88" s="2"/>
      <c r="J88" s="2"/>
      <c r="K88" s="2"/>
      <c r="Q88" s="60" t="s">
        <v>108</v>
      </c>
      <c r="R88" s="60" t="s">
        <v>284</v>
      </c>
    </row>
    <row r="89" spans="1:18" ht="15">
      <c r="A89" s="2"/>
      <c r="B89" s="63"/>
      <c r="C89" s="63"/>
      <c r="D89" s="63"/>
      <c r="E89" s="63"/>
      <c r="F89" s="63"/>
      <c r="G89" s="63"/>
      <c r="H89" s="2"/>
      <c r="I89" s="2"/>
      <c r="J89" s="2"/>
      <c r="K89" s="2"/>
      <c r="Q89" s="60" t="s">
        <v>110</v>
      </c>
      <c r="R89" s="60"/>
    </row>
    <row r="90" spans="5:18" s="2" customFormat="1" ht="15">
      <c r="E90" s="59"/>
      <c r="F90" s="59"/>
      <c r="G90" s="10"/>
      <c r="Q90" s="60" t="s">
        <v>176</v>
      </c>
      <c r="R90" s="60"/>
    </row>
    <row r="91" spans="5:18" s="2" customFormat="1" ht="15">
      <c r="E91" s="59"/>
      <c r="F91" s="59"/>
      <c r="G91" s="10"/>
      <c r="Q91" s="60" t="s">
        <v>187</v>
      </c>
      <c r="R91" s="60"/>
    </row>
    <row r="92" spans="5:18" s="2" customFormat="1" ht="15">
      <c r="E92" s="59"/>
      <c r="F92" s="59"/>
      <c r="G92" s="10"/>
      <c r="Q92" s="60" t="s">
        <v>163</v>
      </c>
      <c r="R92" s="60" t="s">
        <v>285</v>
      </c>
    </row>
    <row r="93" spans="5:18" s="2" customFormat="1" ht="15">
      <c r="E93" s="59"/>
      <c r="F93" s="59"/>
      <c r="G93" s="10"/>
      <c r="Q93" s="60" t="s">
        <v>112</v>
      </c>
      <c r="R93" s="60" t="s">
        <v>286</v>
      </c>
    </row>
    <row r="94" spans="5:18" s="2" customFormat="1" ht="15">
      <c r="E94" s="59"/>
      <c r="F94" s="59"/>
      <c r="G94" s="10"/>
      <c r="Q94" s="60" t="s">
        <v>113</v>
      </c>
      <c r="R94" s="60" t="s">
        <v>287</v>
      </c>
    </row>
    <row r="95" spans="5:18" s="2" customFormat="1" ht="15">
      <c r="E95" s="59"/>
      <c r="F95" s="59"/>
      <c r="G95" s="10"/>
      <c r="Q95" s="60" t="s">
        <v>175</v>
      </c>
      <c r="R95" s="60"/>
    </row>
    <row r="96" spans="5:18" s="2" customFormat="1" ht="15">
      <c r="E96" s="59"/>
      <c r="F96" s="59"/>
      <c r="G96" s="10"/>
      <c r="Q96" s="60" t="s">
        <v>219</v>
      </c>
      <c r="R96" s="60"/>
    </row>
    <row r="97" spans="5:18" s="2" customFormat="1" ht="15">
      <c r="E97" s="59"/>
      <c r="F97" s="59"/>
      <c r="G97" s="10"/>
      <c r="Q97" s="60" t="s">
        <v>115</v>
      </c>
      <c r="R97" s="60"/>
    </row>
    <row r="98" spans="5:18" s="2" customFormat="1" ht="15">
      <c r="E98" s="59"/>
      <c r="F98" s="59"/>
      <c r="G98" s="10"/>
      <c r="Q98" s="60" t="s">
        <v>170</v>
      </c>
      <c r="R98" s="60"/>
    </row>
    <row r="99" spans="5:18" s="2" customFormat="1" ht="15">
      <c r="E99" s="59"/>
      <c r="F99" s="59"/>
      <c r="G99" s="10"/>
      <c r="Q99" s="60" t="s">
        <v>154</v>
      </c>
      <c r="R99" s="60"/>
    </row>
    <row r="100" spans="5:18" s="2" customFormat="1" ht="15">
      <c r="E100" s="59"/>
      <c r="F100" s="59"/>
      <c r="G100" s="10"/>
      <c r="Q100" s="60" t="s">
        <v>117</v>
      </c>
      <c r="R100" s="60" t="s">
        <v>288</v>
      </c>
    </row>
    <row r="101" spans="5:18" s="2" customFormat="1" ht="15">
      <c r="E101" s="59"/>
      <c r="F101" s="59"/>
      <c r="G101" s="10"/>
      <c r="Q101" s="60" t="s">
        <v>119</v>
      </c>
      <c r="R101" s="60" t="s">
        <v>289</v>
      </c>
    </row>
    <row r="102" spans="5:18" s="2" customFormat="1" ht="15">
      <c r="E102" s="59"/>
      <c r="F102" s="59"/>
      <c r="G102" s="10"/>
      <c r="Q102" s="60" t="s">
        <v>121</v>
      </c>
      <c r="R102" s="60"/>
    </row>
    <row r="103" spans="5:18" s="2" customFormat="1" ht="15">
      <c r="E103" s="59"/>
      <c r="F103" s="59"/>
      <c r="G103" s="10"/>
      <c r="Q103" s="60" t="s">
        <v>123</v>
      </c>
      <c r="R103" s="60" t="s">
        <v>290</v>
      </c>
    </row>
    <row r="104" spans="5:18" s="2" customFormat="1" ht="15">
      <c r="E104" s="59"/>
      <c r="F104" s="59"/>
      <c r="G104" s="10"/>
      <c r="Q104" s="60" t="s">
        <v>166</v>
      </c>
      <c r="R104" s="60" t="s">
        <v>291</v>
      </c>
    </row>
    <row r="105" spans="5:18" s="2" customFormat="1" ht="15">
      <c r="E105" s="59"/>
      <c r="F105" s="59"/>
      <c r="G105" s="10"/>
      <c r="Q105" s="60" t="s">
        <v>190</v>
      </c>
      <c r="R105" s="60" t="s">
        <v>292</v>
      </c>
    </row>
    <row r="106" spans="5:18" s="2" customFormat="1" ht="15">
      <c r="E106" s="59"/>
      <c r="F106" s="59"/>
      <c r="G106" s="10"/>
      <c r="Q106" s="60" t="s">
        <v>189</v>
      </c>
      <c r="R106" s="60"/>
    </row>
    <row r="107" spans="5:18" s="2" customFormat="1" ht="15">
      <c r="E107" s="59"/>
      <c r="F107" s="59"/>
      <c r="G107" s="10"/>
      <c r="Q107" s="60" t="s">
        <v>126</v>
      </c>
      <c r="R107" s="60" t="s">
        <v>293</v>
      </c>
    </row>
    <row r="108" spans="5:7" s="2" customFormat="1" ht="15">
      <c r="E108" s="59"/>
      <c r="F108" s="59"/>
      <c r="G108" s="10"/>
    </row>
    <row r="109" spans="5:7" s="2" customFormat="1" ht="15">
      <c r="E109" s="59"/>
      <c r="F109" s="59"/>
      <c r="G109" s="10"/>
    </row>
    <row r="110" spans="5:7" s="2" customFormat="1" ht="15">
      <c r="E110" s="59"/>
      <c r="F110" s="59"/>
      <c r="G110" s="10"/>
    </row>
    <row r="111" spans="5:7" s="2" customFormat="1" ht="15">
      <c r="E111" s="59"/>
      <c r="F111" s="59"/>
      <c r="G111" s="10"/>
    </row>
    <row r="112" spans="5:7" s="2" customFormat="1" ht="15">
      <c r="E112" s="59"/>
      <c r="F112" s="59"/>
      <c r="G112" s="10"/>
    </row>
    <row r="113" spans="5:7" s="2" customFormat="1" ht="15">
      <c r="E113" s="59"/>
      <c r="F113" s="59"/>
      <c r="G113" s="10"/>
    </row>
    <row r="114" spans="5:7" s="2" customFormat="1" ht="15">
      <c r="E114" s="59"/>
      <c r="F114" s="59"/>
      <c r="G114" s="10"/>
    </row>
    <row r="115" spans="5:7" s="2" customFormat="1" ht="15">
      <c r="E115" s="59"/>
      <c r="F115" s="59"/>
      <c r="G115" s="10"/>
    </row>
    <row r="116" spans="5:7" s="2" customFormat="1" ht="15">
      <c r="E116" s="59"/>
      <c r="F116" s="59"/>
      <c r="G116" s="10"/>
    </row>
    <row r="117" spans="5:7" s="2" customFormat="1" ht="15">
      <c r="E117" s="59"/>
      <c r="F117" s="59"/>
      <c r="G117" s="10"/>
    </row>
    <row r="118" spans="5:7" s="2" customFormat="1" ht="15">
      <c r="E118" s="59"/>
      <c r="F118" s="59"/>
      <c r="G118" s="10"/>
    </row>
  </sheetData>
  <sheetProtection sheet="1" selectLockedCells="1"/>
  <mergeCells count="48">
    <mergeCell ref="B47:C47"/>
    <mergeCell ref="B27:C27"/>
    <mergeCell ref="B41:C41"/>
    <mergeCell ref="B55:G55"/>
    <mergeCell ref="B56:G57"/>
    <mergeCell ref="B58:G60"/>
    <mergeCell ref="B29:C29"/>
    <mergeCell ref="B30:C30"/>
    <mergeCell ref="B31:C31"/>
    <mergeCell ref="B32:C32"/>
    <mergeCell ref="B35:C35"/>
    <mergeCell ref="B37:C37"/>
    <mergeCell ref="B38:C38"/>
    <mergeCell ref="B53:G54"/>
    <mergeCell ref="B42:C42"/>
    <mergeCell ref="B65:G89"/>
    <mergeCell ref="B20:C20"/>
    <mergeCell ref="B21:C21"/>
    <mergeCell ref="B22:C22"/>
    <mergeCell ref="B23:C23"/>
    <mergeCell ref="B24:C24"/>
    <mergeCell ref="B25:C25"/>
    <mergeCell ref="B33:C33"/>
    <mergeCell ref="B39:C39"/>
    <mergeCell ref="B40:C40"/>
    <mergeCell ref="B13:C13"/>
    <mergeCell ref="B14:C14"/>
    <mergeCell ref="B15:C15"/>
    <mergeCell ref="B16:C16"/>
    <mergeCell ref="B17:C17"/>
    <mergeCell ref="B18:C18"/>
    <mergeCell ref="B19:C19"/>
    <mergeCell ref="B34:C34"/>
    <mergeCell ref="B28:C28"/>
    <mergeCell ref="B45:C45"/>
    <mergeCell ref="B26:C26"/>
    <mergeCell ref="B46:C46"/>
    <mergeCell ref="B36:C36"/>
    <mergeCell ref="B61:G61"/>
    <mergeCell ref="C5:F5"/>
    <mergeCell ref="C6:F6"/>
    <mergeCell ref="C7:F7"/>
    <mergeCell ref="C8:F8"/>
    <mergeCell ref="C9:F9"/>
    <mergeCell ref="B49:C49"/>
    <mergeCell ref="B43:C43"/>
    <mergeCell ref="B44:C44"/>
    <mergeCell ref="B48:C48"/>
  </mergeCells>
  <dataValidations count="9">
    <dataValidation type="custom" allowBlank="1" showInputMessage="1" showErrorMessage="1" sqref="N39">
      <formula1>IF(M39=M41,N41:N43,N44:N46)</formula1>
    </dataValidation>
    <dataValidation type="list" allowBlank="1" showInputMessage="1" showErrorMessage="1" errorTitle="ATENÇÃO" error="Para esta célula o único valor valido é &quot;Nacional&quot; ou &quot;Importado&quot; ou clique em &quot;Cancelar&quot; para deixar em branco." sqref="F14:F49">
      <formula1>$P$6:$P$7</formula1>
    </dataValidation>
    <dataValidation type="whole" allowBlank="1" showInputMessage="1" showErrorMessage="1" errorTitle="ATENÇÃO" error="Preencha esta célula com um número interio entre &quot;0&quot; e &quot;99999&quot;, letras não são permitidas nesta célula, ou clique em &quot;Cancelar&quot; para deixar em branco." sqref="G14:G49">
      <formula1>0</formula1>
      <formula2>99999</formula2>
    </dataValidation>
    <dataValidation type="list" allowBlank="1" showInputMessage="1" showErrorMessage="1" errorTitle="ATENÇÃO" error="Apenas clique sobre a célula e selecione entre as opções apresentadas a que for mais adequada ou clique em &quot;Cancelar&quot; para deixar em branco." sqref="E14:E49">
      <formula1>$O$6:$O$25</formula1>
    </dataValidation>
    <dataValidation type="list" allowBlank="1" showInputMessage="1" showErrorMessage="1" sqref="C9:F9">
      <formula1>$M$6:$M$13</formula1>
    </dataValidation>
    <dataValidation type="list" allowBlank="1" showInputMessage="1" showErrorMessage="1" sqref="C8:F8">
      <formula1>$N$6:$N$15</formula1>
    </dataValidation>
    <dataValidation type="list" allowBlank="1" showInputMessage="1" showErrorMessage="1" sqref="M39">
      <formula1>$M$41:$M$42</formula1>
    </dataValidation>
    <dataValidation type="list" allowBlank="1" showInputMessage="1" showErrorMessage="1" sqref="C5:F5">
      <formula1>$S$6:$S$73</formula1>
    </dataValidation>
    <dataValidation type="list" allowBlank="1" showInputMessage="1" showErrorMessage="1" sqref="C6:F6">
      <formula1>$Q$6:$Q$107</formula1>
    </dataValidation>
  </dataValidations>
  <printOptions/>
  <pageMargins left="0.511811024" right="0.511811024" top="0.787401575" bottom="0.787401575" header="0.31496062" footer="0.31496062"/>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R56"/>
  <sheetViews>
    <sheetView zoomScalePageLayoutView="0" workbookViewId="0" topLeftCell="B4">
      <selection activeCell="V33" sqref="V33"/>
    </sheetView>
  </sheetViews>
  <sheetFormatPr defaultColWidth="9.140625" defaultRowHeight="15"/>
  <cols>
    <col min="1" max="2" width="4.140625" style="0" customWidth="1"/>
    <col min="3" max="3" width="4.421875" style="32" customWidth="1"/>
    <col min="4" max="4" width="49.421875" style="0" customWidth="1"/>
    <col min="5" max="5" width="13.28125" style="0" bestFit="1" customWidth="1"/>
    <col min="6" max="6" width="4.28125" style="0" customWidth="1"/>
    <col min="7" max="8" width="4.00390625" style="0" customWidth="1"/>
    <col min="9" max="9" width="14.28125" style="0" customWidth="1"/>
    <col min="10" max="10" width="13.00390625" style="0" customWidth="1"/>
    <col min="11" max="11" width="4.28125" style="0" customWidth="1"/>
    <col min="12" max="12" width="4.421875" style="2" customWidth="1"/>
    <col min="13" max="13" width="8.7109375" style="2" customWidth="1"/>
    <col min="14" max="14" width="9.140625" style="2" hidden="1" customWidth="1"/>
    <col min="15" max="15" width="17.8515625" style="2" hidden="1" customWidth="1"/>
    <col min="16" max="17" width="9.140625" style="2" customWidth="1"/>
    <col min="18" max="18" width="12.00390625" style="2" customWidth="1"/>
    <col min="19" max="29" width="9.140625" style="2" customWidth="1"/>
  </cols>
  <sheetData>
    <row r="1" spans="1:11" ht="15">
      <c r="A1" s="2"/>
      <c r="B1" s="2"/>
      <c r="C1" s="3"/>
      <c r="D1" s="2"/>
      <c r="E1" s="2"/>
      <c r="F1" s="2"/>
      <c r="G1" s="2"/>
      <c r="H1" s="2"/>
      <c r="I1" s="2"/>
      <c r="J1" s="2"/>
      <c r="K1" s="2"/>
    </row>
    <row r="2" spans="1:11" ht="21">
      <c r="A2" s="2"/>
      <c r="B2" s="54" t="s">
        <v>207</v>
      </c>
      <c r="C2" s="3"/>
      <c r="D2" s="2"/>
      <c r="E2" s="2"/>
      <c r="F2" s="2"/>
      <c r="G2" s="2"/>
      <c r="H2" s="2"/>
      <c r="I2" s="2"/>
      <c r="J2" s="2"/>
      <c r="K2" s="2"/>
    </row>
    <row r="3" spans="1:11" ht="15">
      <c r="A3" s="2"/>
      <c r="B3" s="2"/>
      <c r="C3" s="3"/>
      <c r="D3" s="2"/>
      <c r="E3" s="2"/>
      <c r="F3" s="2"/>
      <c r="G3" s="2"/>
      <c r="H3" s="2"/>
      <c r="I3" s="2"/>
      <c r="J3" s="2"/>
      <c r="K3" s="2"/>
    </row>
    <row r="4" spans="1:11" ht="15">
      <c r="A4" s="2"/>
      <c r="B4" s="3" t="s">
        <v>200</v>
      </c>
      <c r="C4" s="3"/>
      <c r="D4" s="2"/>
      <c r="E4" s="2"/>
      <c r="F4" s="2"/>
      <c r="G4" s="3"/>
      <c r="H4" s="3" t="s">
        <v>201</v>
      </c>
      <c r="J4" s="2"/>
      <c r="K4" s="2"/>
    </row>
    <row r="5" spans="1:15" ht="15">
      <c r="A5" s="2"/>
      <c r="B5" s="36"/>
      <c r="C5" s="37"/>
      <c r="D5" s="38"/>
      <c r="E5" s="38"/>
      <c r="F5" s="39"/>
      <c r="G5" s="2"/>
      <c r="H5" s="36"/>
      <c r="I5" s="38"/>
      <c r="J5" s="38"/>
      <c r="K5" s="39"/>
      <c r="N5" s="2" t="s">
        <v>205</v>
      </c>
      <c r="O5" s="2" t="s">
        <v>203</v>
      </c>
    </row>
    <row r="6" spans="1:15" ht="15">
      <c r="A6" s="2"/>
      <c r="B6" s="40"/>
      <c r="C6" s="41" t="s">
        <v>197</v>
      </c>
      <c r="D6" s="42"/>
      <c r="E6" s="42"/>
      <c r="F6" s="43"/>
      <c r="G6" s="2"/>
      <c r="H6" s="40"/>
      <c r="I6" s="41" t="s">
        <v>197</v>
      </c>
      <c r="J6" s="46">
        <v>17000</v>
      </c>
      <c r="K6" s="43"/>
      <c r="N6" s="2" t="s">
        <v>206</v>
      </c>
      <c r="O6" s="2" t="s">
        <v>204</v>
      </c>
    </row>
    <row r="7" spans="1:18" ht="15">
      <c r="A7" s="2"/>
      <c r="B7" s="40"/>
      <c r="C7" s="41"/>
      <c r="D7" s="42" t="s">
        <v>147</v>
      </c>
      <c r="E7" s="44">
        <f>SUMIF('Proposta GP 2012'!$E$14:$E$49,D7,'Proposta GP 2012'!$I$14:$I$49)</f>
        <v>0</v>
      </c>
      <c r="F7" s="43"/>
      <c r="G7" s="34"/>
      <c r="H7" s="40"/>
      <c r="I7" s="51"/>
      <c r="J7" s="42"/>
      <c r="K7" s="43"/>
      <c r="R7"/>
    </row>
    <row r="8" spans="1:11" ht="15">
      <c r="A8" s="2"/>
      <c r="B8" s="40"/>
      <c r="C8" s="41"/>
      <c r="D8" s="45" t="s">
        <v>199</v>
      </c>
      <c r="E8" s="46">
        <f>E7</f>
        <v>0</v>
      </c>
      <c r="F8" s="43"/>
      <c r="G8" s="34"/>
      <c r="H8" s="40"/>
      <c r="I8" s="51" t="s">
        <v>198</v>
      </c>
      <c r="J8" s="46">
        <v>4000</v>
      </c>
      <c r="K8" s="43"/>
    </row>
    <row r="9" spans="1:11" ht="15">
      <c r="A9" s="2"/>
      <c r="B9" s="40"/>
      <c r="C9" s="41"/>
      <c r="D9" s="42"/>
      <c r="E9" s="44"/>
      <c r="F9" s="43"/>
      <c r="G9" s="34"/>
      <c r="H9" s="40"/>
      <c r="I9" s="51"/>
      <c r="J9" s="42"/>
      <c r="K9" s="43"/>
    </row>
    <row r="10" spans="1:11" ht="15">
      <c r="A10" s="2"/>
      <c r="B10" s="40"/>
      <c r="C10" s="41" t="s">
        <v>198</v>
      </c>
      <c r="D10" s="52"/>
      <c r="E10" s="44"/>
      <c r="F10" s="43"/>
      <c r="G10" s="33"/>
      <c r="H10" s="40"/>
      <c r="I10" s="53" t="s">
        <v>10</v>
      </c>
      <c r="J10" s="46">
        <v>20000</v>
      </c>
      <c r="K10" s="43"/>
    </row>
    <row r="11" spans="1:11" ht="15">
      <c r="A11" s="2"/>
      <c r="B11" s="40"/>
      <c r="C11" s="41"/>
      <c r="D11" s="2" t="s">
        <v>213</v>
      </c>
      <c r="E11" s="44">
        <f>SUMIF('Proposta GP 2012'!$E$14:$E$49,D11,'Proposta GP 2012'!$I$14:$I$49)</f>
        <v>0</v>
      </c>
      <c r="F11" s="43"/>
      <c r="G11" s="3"/>
      <c r="H11" s="47"/>
      <c r="I11" s="48"/>
      <c r="J11" s="49"/>
      <c r="K11" s="50"/>
    </row>
    <row r="12" spans="1:11" ht="15">
      <c r="A12" s="2"/>
      <c r="B12" s="40"/>
      <c r="C12" s="53"/>
      <c r="D12" s="2" t="s">
        <v>143</v>
      </c>
      <c r="E12" s="44">
        <f>SUMIF('Proposta GP 2012'!$E$14:$E$49,D12,'Proposta GP 2012'!$I$14:$I$49)</f>
        <v>0</v>
      </c>
      <c r="F12" s="43"/>
      <c r="G12" s="3"/>
      <c r="H12" s="42"/>
      <c r="I12" s="41"/>
      <c r="J12" s="42"/>
      <c r="K12" s="2"/>
    </row>
    <row r="13" spans="1:11" ht="15">
      <c r="A13" s="2"/>
      <c r="B13" s="40"/>
      <c r="C13" s="41"/>
      <c r="D13" s="2" t="s">
        <v>209</v>
      </c>
      <c r="E13" s="44">
        <f>SUMIF('Proposta GP 2012'!$E$14:$E$49,D13,'Proposta GP 2012'!$I$14:$I$49)</f>
        <v>0</v>
      </c>
      <c r="F13" s="43"/>
      <c r="G13" s="35"/>
      <c r="H13" s="41" t="s">
        <v>202</v>
      </c>
      <c r="I13" s="51"/>
      <c r="J13" s="42"/>
      <c r="K13" s="2"/>
    </row>
    <row r="14" spans="1:11" ht="15">
      <c r="A14" s="2"/>
      <c r="B14" s="40"/>
      <c r="C14" s="41"/>
      <c r="D14" s="2" t="s">
        <v>140</v>
      </c>
      <c r="E14" s="44">
        <f>SUMIF('Proposta GP 2012'!$E$14:$E$49,D14,'Proposta GP 2012'!$I$14:$I$49)</f>
        <v>0</v>
      </c>
      <c r="F14" s="43"/>
      <c r="G14" s="35"/>
      <c r="H14" s="86" t="str">
        <f>IF(E8&gt;J6,O5,(IF(E30&gt;J8,O5,(IF(E32&gt;J10,O5,O6)))))</f>
        <v>Sua proposta esta de acordo com as especificações do edital e pode ser submetida no SIPPEE</v>
      </c>
      <c r="I14" s="87"/>
      <c r="J14" s="87"/>
      <c r="K14" s="88"/>
    </row>
    <row r="15" spans="1:11" ht="15" customHeight="1">
      <c r="A15" s="2"/>
      <c r="B15" s="40"/>
      <c r="C15" s="41"/>
      <c r="D15" s="2" t="s">
        <v>141</v>
      </c>
      <c r="E15" s="44">
        <f>SUMIF('Proposta GP 2012'!$E$14:$E$49,D15,'Proposta GP 2012'!$I$14:$I$49)</f>
        <v>0</v>
      </c>
      <c r="F15" s="43"/>
      <c r="G15" s="35"/>
      <c r="H15" s="89"/>
      <c r="I15" s="90"/>
      <c r="J15" s="90"/>
      <c r="K15" s="91"/>
    </row>
    <row r="16" spans="1:11" ht="15">
      <c r="A16" s="2"/>
      <c r="B16" s="40"/>
      <c r="C16" s="41"/>
      <c r="D16" s="2" t="s">
        <v>194</v>
      </c>
      <c r="E16" s="44">
        <f>SUMIF('Proposta GP 2012'!$E$14:$E$49,D16,'Proposta GP 2012'!$I$14:$I$49)</f>
        <v>0</v>
      </c>
      <c r="F16" s="43"/>
      <c r="G16" s="35"/>
      <c r="H16" s="89"/>
      <c r="I16" s="90"/>
      <c r="J16" s="90"/>
      <c r="K16" s="91"/>
    </row>
    <row r="17" spans="1:11" ht="15">
      <c r="A17" s="2"/>
      <c r="B17" s="40"/>
      <c r="C17" s="41"/>
      <c r="D17" s="2" t="s">
        <v>212</v>
      </c>
      <c r="E17" s="44">
        <f>SUMIF('Proposta GP 2012'!$E$14:$E$49,D17,'Proposta GP 2012'!$I$14:$I$49)</f>
        <v>0</v>
      </c>
      <c r="F17" s="43"/>
      <c r="G17" s="35"/>
      <c r="H17" s="89"/>
      <c r="I17" s="90"/>
      <c r="J17" s="90"/>
      <c r="K17" s="91"/>
    </row>
    <row r="18" spans="1:11" ht="15">
      <c r="A18" s="2"/>
      <c r="B18" s="40"/>
      <c r="C18" s="41"/>
      <c r="D18" s="2" t="s">
        <v>232</v>
      </c>
      <c r="E18" s="44">
        <f>SUMIF('Proposta GP 2012'!$E$14:$E$49,D18,'Proposta GP 2012'!$I$14:$I$49)</f>
        <v>0</v>
      </c>
      <c r="F18" s="43"/>
      <c r="G18" s="35"/>
      <c r="H18" s="89"/>
      <c r="I18" s="90"/>
      <c r="J18" s="90"/>
      <c r="K18" s="91"/>
    </row>
    <row r="19" spans="1:11" ht="15">
      <c r="A19" s="2"/>
      <c r="B19" s="40"/>
      <c r="C19" s="41"/>
      <c r="D19" s="2" t="s">
        <v>231</v>
      </c>
      <c r="E19" s="44">
        <f>SUMIF('Proposta GP 2012'!$E$14:$E$49,D19,'Proposta GP 2012'!$I$14:$I$49)</f>
        <v>0</v>
      </c>
      <c r="F19" s="43"/>
      <c r="G19" s="35"/>
      <c r="H19" s="92"/>
      <c r="I19" s="93"/>
      <c r="J19" s="93"/>
      <c r="K19" s="94"/>
    </row>
    <row r="20" spans="1:11" ht="15">
      <c r="A20" s="2"/>
      <c r="B20" s="40"/>
      <c r="C20" s="41"/>
      <c r="D20" s="2" t="s">
        <v>228</v>
      </c>
      <c r="E20" s="44">
        <f>SUMIF('Proposta GP 2012'!$E$14:$E$49,D20,'Proposta GP 2012'!$I$14:$I$49)</f>
        <v>0</v>
      </c>
      <c r="F20" s="43"/>
      <c r="G20" s="35"/>
      <c r="H20" s="42"/>
      <c r="I20" s="51"/>
      <c r="J20" s="42"/>
      <c r="K20" s="2"/>
    </row>
    <row r="21" spans="1:11" ht="15">
      <c r="A21" s="2"/>
      <c r="B21" s="40"/>
      <c r="C21" s="41"/>
      <c r="D21" s="2" t="s">
        <v>225</v>
      </c>
      <c r="E21" s="44">
        <f>SUMIF('Proposta GP 2012'!$E$14:$E$49,D21,'Proposta GP 2012'!$I$14:$I$49)</f>
        <v>0</v>
      </c>
      <c r="F21" s="43"/>
      <c r="G21" s="35"/>
      <c r="H21" s="42"/>
      <c r="I21" s="51"/>
      <c r="J21" s="42"/>
      <c r="K21" s="2"/>
    </row>
    <row r="22" spans="1:11" ht="15">
      <c r="A22" s="2"/>
      <c r="B22" s="40"/>
      <c r="C22" s="41"/>
      <c r="D22" s="2" t="s">
        <v>226</v>
      </c>
      <c r="E22" s="44">
        <f>SUMIF('Proposta GP 2012'!$E$14:$E$49,D22,'Proposta GP 2012'!$I$14:$I$49)</f>
        <v>0</v>
      </c>
      <c r="F22" s="43"/>
      <c r="G22" s="35"/>
      <c r="H22" s="42"/>
      <c r="I22" s="51"/>
      <c r="J22" s="42"/>
      <c r="K22" s="2"/>
    </row>
    <row r="23" spans="1:11" ht="15">
      <c r="A23" s="2"/>
      <c r="B23" s="40"/>
      <c r="C23" s="41"/>
      <c r="D23" s="2" t="s">
        <v>230</v>
      </c>
      <c r="E23" s="44">
        <f>SUMIF('Proposta GP 2012'!$E$14:$E$49,D23,'Proposta GP 2012'!$I$14:$I$49)</f>
        <v>0</v>
      </c>
      <c r="F23" s="43"/>
      <c r="G23" s="35"/>
      <c r="H23" s="42"/>
      <c r="I23" s="51"/>
      <c r="J23" s="42"/>
      <c r="K23" s="2"/>
    </row>
    <row r="24" spans="1:11" ht="15">
      <c r="A24" s="2"/>
      <c r="B24" s="40"/>
      <c r="C24" s="41"/>
      <c r="D24" s="2" t="s">
        <v>229</v>
      </c>
      <c r="E24" s="44">
        <f>SUMIF('Proposta GP 2012'!$E$14:$E$49,D24,'Proposta GP 2012'!$I$14:$I$49)</f>
        <v>0</v>
      </c>
      <c r="F24" s="43"/>
      <c r="G24" s="35"/>
      <c r="H24" s="42"/>
      <c r="I24" s="51"/>
      <c r="J24" s="42"/>
      <c r="K24" s="2"/>
    </row>
    <row r="25" spans="1:11" ht="15">
      <c r="A25" s="2"/>
      <c r="B25" s="40"/>
      <c r="C25" s="41"/>
      <c r="D25" s="2" t="s">
        <v>227</v>
      </c>
      <c r="E25" s="44">
        <f>SUMIF('Proposta GP 2012'!$E$14:$E$49,D25,'Proposta GP 2012'!$I$14:$I$49)</f>
        <v>0</v>
      </c>
      <c r="F25" s="43"/>
      <c r="G25" s="35"/>
      <c r="H25" s="42"/>
      <c r="I25" s="51"/>
      <c r="J25" s="42"/>
      <c r="K25" s="2"/>
    </row>
    <row r="26" spans="1:11" ht="15">
      <c r="A26" s="2"/>
      <c r="B26" s="40"/>
      <c r="C26" s="41"/>
      <c r="D26" s="2" t="s">
        <v>223</v>
      </c>
      <c r="E26" s="44">
        <f>SUMIF('Proposta GP 2012'!$E$14:$E$49,D26,'Proposta GP 2012'!$I$14:$I$49)</f>
        <v>0</v>
      </c>
      <c r="F26" s="43"/>
      <c r="G26" s="33"/>
      <c r="H26" s="42"/>
      <c r="I26" s="52"/>
      <c r="J26" s="42"/>
      <c r="K26" s="2"/>
    </row>
    <row r="27" spans="1:11" ht="15">
      <c r="A27" s="2"/>
      <c r="B27" s="40"/>
      <c r="C27" s="41"/>
      <c r="D27" s="2" t="s">
        <v>224</v>
      </c>
      <c r="E27" s="44">
        <f>SUMIF('Proposta GP 2012'!$E$14:$E$49,D27,'Proposta GP 2012'!$I$14:$I$49)</f>
        <v>0</v>
      </c>
      <c r="F27" s="43"/>
      <c r="G27" s="3"/>
      <c r="H27" s="42"/>
      <c r="I27" s="41"/>
      <c r="J27" s="42"/>
      <c r="K27" s="2"/>
    </row>
    <row r="28" spans="1:11" ht="15">
      <c r="A28" s="2"/>
      <c r="B28" s="40"/>
      <c r="C28" s="41"/>
      <c r="D28" s="2" t="s">
        <v>146</v>
      </c>
      <c r="E28" s="44">
        <f>SUMIF('Proposta GP 2012'!$E$14:$E$49,D28,'Proposta GP 2012'!$I$14:$I$49)</f>
        <v>0</v>
      </c>
      <c r="F28" s="43"/>
      <c r="G28" s="33"/>
      <c r="H28" s="42"/>
      <c r="I28" s="52"/>
      <c r="J28" s="42"/>
      <c r="K28" s="2"/>
    </row>
    <row r="29" spans="1:11" ht="15">
      <c r="A29" s="2"/>
      <c r="B29" s="40"/>
      <c r="C29" s="41"/>
      <c r="D29" s="2" t="s">
        <v>145</v>
      </c>
      <c r="E29" s="44">
        <f>SUMIF('Proposta GP 2012'!$E$14:$E$49,D29,'Proposta GP 2012'!$I$14:$I$49)</f>
        <v>0</v>
      </c>
      <c r="F29" s="43"/>
      <c r="G29" s="2"/>
      <c r="H29" s="42"/>
      <c r="I29" s="42"/>
      <c r="J29" s="42"/>
      <c r="K29" s="2"/>
    </row>
    <row r="30" spans="1:11" ht="15">
      <c r="A30" s="2"/>
      <c r="B30" s="40"/>
      <c r="C30" s="41"/>
      <c r="D30" s="41" t="s">
        <v>199</v>
      </c>
      <c r="E30" s="46">
        <f>SUM(E11:E29)</f>
        <v>0</v>
      </c>
      <c r="F30" s="43"/>
      <c r="G30" s="2"/>
      <c r="H30" s="2"/>
      <c r="I30" s="2"/>
      <c r="J30" s="2"/>
      <c r="K30" s="2"/>
    </row>
    <row r="31" spans="2:6" s="2" customFormat="1" ht="15">
      <c r="B31" s="40"/>
      <c r="C31" s="41"/>
      <c r="D31" s="42"/>
      <c r="E31" s="44"/>
      <c r="F31" s="43"/>
    </row>
    <row r="32" spans="2:6" s="2" customFormat="1" ht="15">
      <c r="B32" s="40"/>
      <c r="C32" s="41"/>
      <c r="D32" s="3" t="s">
        <v>10</v>
      </c>
      <c r="E32" s="55">
        <f>E8+E30</f>
        <v>0</v>
      </c>
      <c r="F32" s="43"/>
    </row>
    <row r="33" spans="2:6" s="2" customFormat="1" ht="15">
      <c r="B33" s="47"/>
      <c r="C33" s="48"/>
      <c r="D33" s="49"/>
      <c r="E33" s="49"/>
      <c r="F33" s="50"/>
    </row>
    <row r="34" spans="2:7" s="2" customFormat="1" ht="15">
      <c r="B34" s="42"/>
      <c r="C34" s="41"/>
      <c r="D34" s="41"/>
      <c r="E34" s="46"/>
      <c r="F34" s="42"/>
      <c r="G34" s="42"/>
    </row>
    <row r="35" spans="2:7" s="2" customFormat="1" ht="15">
      <c r="B35" s="42"/>
      <c r="C35" s="41"/>
      <c r="D35" s="42"/>
      <c r="E35" s="42"/>
      <c r="F35" s="42"/>
      <c r="G35" s="42"/>
    </row>
    <row r="36" spans="2:7" s="2" customFormat="1" ht="15">
      <c r="B36" s="42"/>
      <c r="C36" s="41"/>
      <c r="D36" s="42"/>
      <c r="E36" s="42"/>
      <c r="F36" s="42"/>
      <c r="G36" s="42"/>
    </row>
    <row r="37" spans="2:7" s="2" customFormat="1" ht="15">
      <c r="B37" s="42"/>
      <c r="C37" s="41"/>
      <c r="D37" s="42"/>
      <c r="E37" s="42"/>
      <c r="F37" s="42"/>
      <c r="G37" s="42"/>
    </row>
    <row r="38" s="2" customFormat="1" ht="15">
      <c r="C38" s="3"/>
    </row>
    <row r="39" s="2" customFormat="1" ht="15">
      <c r="C39" s="3"/>
    </row>
    <row r="40" s="2" customFormat="1" ht="15">
      <c r="C40" s="3"/>
    </row>
    <row r="41" s="2" customFormat="1" ht="15">
      <c r="C41" s="3"/>
    </row>
    <row r="42" s="2" customFormat="1" ht="15">
      <c r="C42" s="3"/>
    </row>
    <row r="43" s="2" customFormat="1" ht="15">
      <c r="C43" s="3"/>
    </row>
    <row r="44" s="2" customFormat="1" ht="15">
      <c r="C44" s="3"/>
    </row>
    <row r="45" s="2" customFormat="1" ht="15">
      <c r="C45" s="3"/>
    </row>
    <row r="46" s="2" customFormat="1" ht="15">
      <c r="C46" s="3"/>
    </row>
    <row r="47" s="2" customFormat="1" ht="15">
      <c r="C47" s="3"/>
    </row>
    <row r="48" s="2" customFormat="1" ht="15">
      <c r="C48" s="3"/>
    </row>
    <row r="49" s="2" customFormat="1" ht="15">
      <c r="C49" s="3"/>
    </row>
    <row r="50" s="2" customFormat="1" ht="15">
      <c r="C50" s="3"/>
    </row>
    <row r="51" s="2" customFormat="1" ht="15">
      <c r="C51" s="3"/>
    </row>
    <row r="52" s="2" customFormat="1" ht="15">
      <c r="C52" s="3"/>
    </row>
    <row r="53" s="2" customFormat="1" ht="15">
      <c r="C53" s="3"/>
    </row>
    <row r="54" s="2" customFormat="1" ht="15">
      <c r="C54" s="3"/>
    </row>
    <row r="55" s="2" customFormat="1" ht="15">
      <c r="C55" s="3"/>
    </row>
    <row r="56" s="2" customFormat="1" ht="15">
      <c r="C56" s="3"/>
    </row>
  </sheetData>
  <sheetProtection sheet="1" selectLockedCells="1"/>
  <mergeCells count="1">
    <mergeCell ref="H14:K19"/>
  </mergeCells>
  <conditionalFormatting sqref="H14:K19">
    <cfRule type="cellIs" priority="6" dxfId="4" operator="equal" stopIfTrue="1">
      <formula>$O$6</formula>
    </cfRule>
    <cfRule type="cellIs" priority="7" dxfId="0" operator="equal" stopIfTrue="1">
      <formula>$O$5</formula>
    </cfRule>
  </conditionalFormatting>
  <conditionalFormatting sqref="E8">
    <cfRule type="cellIs" priority="4" dxfId="0" operator="greaterThan" stopIfTrue="1">
      <formula>17000</formula>
    </cfRule>
  </conditionalFormatting>
  <conditionalFormatting sqref="E30">
    <cfRule type="cellIs" priority="2" dxfId="0" operator="greaterThan" stopIfTrue="1">
      <formula>4000</formula>
    </cfRule>
  </conditionalFormatting>
  <conditionalFormatting sqref="E32">
    <cfRule type="cellIs" priority="1" dxfId="0" operator="greaterThan" stopIfTrue="1">
      <formula>20000</formula>
    </cfRule>
  </conditionalFormatting>
  <printOptions/>
  <pageMargins left="0.511811024" right="0.511811024" top="0.787401575" bottom="0.787401575" header="0.31496062" footer="0.3149606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S. Dalla Valle</dc:creator>
  <cp:keywords/>
  <dc:description/>
  <cp:lastModifiedBy>Daniel Dalla Valle</cp:lastModifiedBy>
  <dcterms:created xsi:type="dcterms:W3CDTF">2012-04-05T14:26:02Z</dcterms:created>
  <dcterms:modified xsi:type="dcterms:W3CDTF">2012-05-28T13:53:00Z</dcterms:modified>
  <cp:category/>
  <cp:version/>
  <cp:contentType/>
  <cp:contentStatus/>
</cp:coreProperties>
</file>