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aPasta_de_trabalho"/>
  <workbookProtection workbookAlgorithmName="SHA-512" workbookHashValue="9YYgsJbSJ5vaZVZzbi/MZzfCPOOKW19CVGjoLpcA4xLdC91Xk3Pc+IrjRD0FiWiWNYXbsZrzFzluG5FAWmU0yw==" workbookSaltValue="jLgOr8fQigFNYa7o/tsUmw==" workbookSpinCount="100000" lockStructure="1"/>
  <bookViews>
    <workbookView xWindow="-120" yWindow="-120" windowWidth="24240" windowHeight="13740" activeTab="1"/>
  </bookViews>
  <sheets>
    <sheet name="1-Identificação e Qualificação" sheetId="1" r:id="rId1"/>
    <sheet name="2-Artigos Científicos" sheetId="3" r:id="rId2"/>
    <sheet name="3-Produção Científica" sheetId="2" r:id="rId3"/>
    <sheet name="4-Inovação e Empreend." sheetId="4" r:id="rId4"/>
    <sheet name="5-Gestão Acadêmica" sheetId="5" r:id="rId5"/>
    <sheet name="6-RESUMO" sheetId="6" r:id="rId6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3" l="1"/>
  <c r="H10" i="3"/>
  <c r="H9" i="3"/>
  <c r="H8" i="3"/>
  <c r="J16" i="2"/>
  <c r="I16" i="2"/>
  <c r="H16" i="2"/>
  <c r="G16" i="2"/>
  <c r="F16" i="2"/>
  <c r="E16" i="2"/>
  <c r="J15" i="2"/>
  <c r="I15" i="2"/>
  <c r="H15" i="2"/>
  <c r="G15" i="2"/>
  <c r="F15" i="2"/>
  <c r="E15" i="2"/>
  <c r="J14" i="2"/>
  <c r="I14" i="2"/>
  <c r="H14" i="2"/>
  <c r="G14" i="2"/>
  <c r="F14" i="2"/>
  <c r="E14" i="2"/>
  <c r="J13" i="2"/>
  <c r="I13" i="2"/>
  <c r="H13" i="2"/>
  <c r="G13" i="2"/>
  <c r="F13" i="2"/>
  <c r="E13" i="2"/>
  <c r="J12" i="2"/>
  <c r="I12" i="2"/>
  <c r="H12" i="2"/>
  <c r="G12" i="2"/>
  <c r="F12" i="2"/>
  <c r="E12" i="2"/>
  <c r="J11" i="2"/>
  <c r="I11" i="2"/>
  <c r="H11" i="2"/>
  <c r="G11" i="2"/>
  <c r="F11" i="2"/>
  <c r="E11" i="2"/>
  <c r="J10" i="2"/>
  <c r="I10" i="2"/>
  <c r="H10" i="2"/>
  <c r="G10" i="2"/>
  <c r="F10" i="2"/>
  <c r="E10" i="2"/>
  <c r="J9" i="2"/>
  <c r="I9" i="2"/>
  <c r="H9" i="2"/>
  <c r="G9" i="2"/>
  <c r="F9" i="2"/>
  <c r="E9" i="2"/>
  <c r="G11" i="3"/>
  <c r="G10" i="3"/>
  <c r="G9" i="3"/>
  <c r="G8" i="3"/>
  <c r="J25" i="2" s="1"/>
  <c r="G25" i="2"/>
  <c r="E25" i="2"/>
  <c r="I24" i="2"/>
  <c r="G24" i="2"/>
  <c r="E24" i="2"/>
  <c r="I23" i="2"/>
  <c r="G23" i="2"/>
  <c r="E23" i="2"/>
  <c r="I22" i="2"/>
  <c r="G22" i="2"/>
  <c r="E22" i="2"/>
  <c r="I21" i="2"/>
  <c r="G21" i="2"/>
  <c r="E21" i="2"/>
  <c r="I20" i="2"/>
  <c r="G20" i="2"/>
  <c r="E20" i="2"/>
  <c r="I19" i="2"/>
  <c r="G19" i="2"/>
  <c r="E19" i="2"/>
  <c r="I25" i="2" l="1"/>
  <c r="E18" i="2"/>
  <c r="F18" i="2"/>
  <c r="F19" i="2"/>
  <c r="H19" i="2"/>
  <c r="J19" i="2"/>
  <c r="F20" i="2"/>
  <c r="H20" i="2"/>
  <c r="J20" i="2"/>
  <c r="F21" i="2"/>
  <c r="H21" i="2"/>
  <c r="J21" i="2"/>
  <c r="F22" i="2"/>
  <c r="H22" i="2"/>
  <c r="J22" i="2"/>
  <c r="F23" i="2"/>
  <c r="H23" i="2"/>
  <c r="J23" i="2"/>
  <c r="F24" i="2"/>
  <c r="H24" i="2"/>
  <c r="J24" i="2"/>
  <c r="F25" i="2"/>
  <c r="H25" i="2"/>
  <c r="K44" i="2"/>
  <c r="L44" i="2" s="1"/>
  <c r="K43" i="2"/>
  <c r="L43" i="2" s="1"/>
  <c r="K9" i="5" l="1"/>
  <c r="L9" i="5" s="1"/>
  <c r="G68" i="3"/>
  <c r="H74" i="3"/>
  <c r="K28" i="4"/>
  <c r="L28" i="4" s="1"/>
  <c r="K27" i="4"/>
  <c r="L27" i="4" s="1"/>
  <c r="K25" i="4" l="1"/>
  <c r="L25" i="4" s="1"/>
  <c r="K24" i="4"/>
  <c r="L24" i="4" s="1"/>
  <c r="K23" i="4"/>
  <c r="L23" i="4" s="1"/>
  <c r="K22" i="4"/>
  <c r="L22" i="4" s="1"/>
  <c r="K27" i="2"/>
  <c r="J18" i="2" l="1"/>
  <c r="H18" i="2"/>
  <c r="I18" i="2"/>
  <c r="G18" i="2"/>
  <c r="H15" i="3"/>
  <c r="H14" i="3"/>
  <c r="H13" i="3"/>
  <c r="H12" i="3"/>
  <c r="G15" i="3"/>
  <c r="G14" i="3"/>
  <c r="G13" i="3"/>
  <c r="G12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K31" i="4" l="1"/>
  <c r="L31" i="4" s="1"/>
  <c r="K10" i="5"/>
  <c r="L10" i="5" s="1"/>
  <c r="K33" i="4" l="1"/>
  <c r="L33" i="4" s="1"/>
  <c r="K32" i="4"/>
  <c r="L32" i="4" s="1"/>
  <c r="K30" i="4"/>
  <c r="L30" i="4" s="1"/>
  <c r="K29" i="4"/>
  <c r="K20" i="4"/>
  <c r="L20" i="4" s="1"/>
  <c r="K19" i="4"/>
  <c r="L19" i="4" s="1"/>
  <c r="K18" i="4"/>
  <c r="L18" i="4" s="1"/>
  <c r="K17" i="4"/>
  <c r="L17" i="4" s="1"/>
  <c r="K16" i="4"/>
  <c r="L16" i="4" s="1"/>
  <c r="K15" i="4"/>
  <c r="L15" i="4" s="1"/>
  <c r="K14" i="4"/>
  <c r="L14" i="4" s="1"/>
  <c r="K13" i="4"/>
  <c r="L13" i="4" s="1"/>
  <c r="K12" i="4"/>
  <c r="L12" i="4" s="1"/>
  <c r="K11" i="4"/>
  <c r="L11" i="4" s="1"/>
  <c r="K10" i="4"/>
  <c r="L10" i="4" s="1"/>
  <c r="K9" i="4"/>
  <c r="L9" i="4" s="1"/>
  <c r="L29" i="4" l="1"/>
  <c r="K9" i="2" l="1"/>
  <c r="L9" i="2" l="1"/>
  <c r="K21" i="2"/>
  <c r="K19" i="2"/>
  <c r="K18" i="2"/>
  <c r="K25" i="2"/>
  <c r="K15" i="2"/>
  <c r="K14" i="2"/>
  <c r="K13" i="2"/>
  <c r="K23" i="2"/>
  <c r="K20" i="2"/>
  <c r="K22" i="2"/>
  <c r="K12" i="2"/>
  <c r="K11" i="2"/>
  <c r="K10" i="2"/>
  <c r="K24" i="2"/>
  <c r="K16" i="2"/>
  <c r="K14" i="5"/>
  <c r="K13" i="5"/>
  <c r="K12" i="5"/>
  <c r="L12" i="5" s="1"/>
  <c r="K11" i="5"/>
  <c r="L11" i="5" s="1"/>
  <c r="K8" i="5"/>
  <c r="K63" i="2"/>
  <c r="K62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1" i="2"/>
  <c r="K40" i="2"/>
  <c r="K39" i="2"/>
  <c r="K38" i="2"/>
  <c r="K37" i="2"/>
  <c r="K35" i="2"/>
  <c r="K34" i="2"/>
  <c r="K33" i="2"/>
  <c r="K32" i="2"/>
  <c r="K31" i="2"/>
  <c r="K30" i="2"/>
  <c r="K29" i="2"/>
  <c r="K28" i="2"/>
  <c r="L13" i="5" l="1"/>
  <c r="L14" i="5"/>
  <c r="L8" i="5"/>
  <c r="L34" i="2"/>
  <c r="L53" i="2"/>
  <c r="L24" i="2"/>
  <c r="L22" i="2"/>
  <c r="L23" i="2"/>
  <c r="L25" i="2"/>
  <c r="L19" i="2"/>
  <c r="L27" i="2"/>
  <c r="L31" i="2"/>
  <c r="L59" i="2"/>
  <c r="L20" i="2"/>
  <c r="L13" i="2"/>
  <c r="L18" i="2"/>
  <c r="L21" i="2"/>
  <c r="L62" i="2"/>
  <c r="L48" i="2"/>
  <c r="L29" i="2"/>
  <c r="L55" i="2"/>
  <c r="L46" i="2"/>
  <c r="L57" i="2"/>
  <c r="L38" i="2"/>
  <c r="L28" i="2"/>
  <c r="L54" i="2"/>
  <c r="L37" i="2"/>
  <c r="L49" i="2"/>
  <c r="L60" i="2"/>
  <c r="L35" i="2"/>
  <c r="L30" i="2"/>
  <c r="L47" i="2"/>
  <c r="L56" i="2"/>
  <c r="L33" i="2"/>
  <c r="L41" i="2"/>
  <c r="L52" i="2"/>
  <c r="L39" i="2"/>
  <c r="L50" i="2"/>
  <c r="L58" i="2"/>
  <c r="L63" i="2"/>
  <c r="L32" i="2"/>
  <c r="L40" i="2"/>
  <c r="L51" i="2"/>
  <c r="L12" i="2"/>
  <c r="L15" i="2"/>
  <c r="L16" i="2"/>
  <c r="L11" i="2"/>
  <c r="L14" i="2"/>
  <c r="L10" i="2"/>
  <c r="L64" i="2" l="1"/>
  <c r="D10" i="6" s="1"/>
  <c r="L15" i="5"/>
  <c r="D12" i="6" s="1"/>
  <c r="L34" i="4"/>
  <c r="D11" i="6" s="1"/>
  <c r="I12" i="6" l="1"/>
  <c r="J12" i="6"/>
  <c r="I11" i="6"/>
  <c r="J11" i="6"/>
  <c r="J10" i="6"/>
  <c r="I10" i="6"/>
  <c r="D18" i="6" l="1"/>
  <c r="D16" i="6"/>
</calcChain>
</file>

<file path=xl/sharedStrings.xml><?xml version="1.0" encoding="utf-8"?>
<sst xmlns="http://schemas.openxmlformats.org/spreadsheetml/2006/main" count="597" uniqueCount="273">
  <si>
    <t>PLANILHA DE PONTUAÇÃO DO CURRICULO LATTES - 2022</t>
  </si>
  <si>
    <t>Proponente:</t>
  </si>
  <si>
    <t>Área de Avaliação (conforme Qualis-Periódico):</t>
  </si>
  <si>
    <t>Pontuação</t>
  </si>
  <si>
    <t>N°</t>
  </si>
  <si>
    <t>Item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</si>
  <si>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</si>
  <si>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</si>
  <si>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</si>
  <si>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</si>
  <si>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</si>
  <si>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</si>
  <si>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</si>
  <si>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</si>
  <si>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</si>
  <si>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Pontuação por ítem</t>
  </si>
  <si>
    <t>Pesquisa</t>
  </si>
  <si>
    <t>Inovação</t>
  </si>
  <si>
    <t>Licença Maternidade</t>
  </si>
  <si>
    <t>Período da Produção</t>
  </si>
  <si>
    <t>Total da Pontuação por ítem</t>
  </si>
  <si>
    <t>Total</t>
  </si>
  <si>
    <t>SUBTOTAL</t>
  </si>
  <si>
    <t>1.1</t>
  </si>
  <si>
    <t>CLASSIFICAÇÃO POR QUALIS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</si>
  <si>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</si>
  <si>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</si>
  <si>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</si>
  <si>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</si>
  <si>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</si>
  <si>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</si>
  <si>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</si>
  <si>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</si>
  <si>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CLASSIFICAÇÃO POR FATOR DE IMPACTO (JCR)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</si>
  <si>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</si>
  <si>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</si>
  <si>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</si>
  <si>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</si>
  <si>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</si>
  <si>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</si>
  <si>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</si>
  <si>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</si>
  <si>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</si>
  <si>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 xml:space="preserve">Qualis A1   </t>
  </si>
  <si>
    <t>Qualis A2</t>
  </si>
  <si>
    <t>Qualis B1</t>
  </si>
  <si>
    <t>Qualis B2</t>
  </si>
  <si>
    <t>Qualis B3</t>
  </si>
  <si>
    <t>Qualis B4</t>
  </si>
  <si>
    <t>Qualis B5</t>
  </si>
  <si>
    <t>Qualis C (ou Sem Qualis)</t>
  </si>
  <si>
    <t xml:space="preserve">F.I. &gt; 3,0 </t>
  </si>
  <si>
    <t>2,5 &lt; F.I. = 3,0</t>
  </si>
  <si>
    <t>2,0 &lt; F.I. =  2,5</t>
  </si>
  <si>
    <t>1,6 &lt; F.I. =  2,0</t>
  </si>
  <si>
    <t>1,2 &lt; F.I. =  1,6</t>
  </si>
  <si>
    <t>0,8 &lt; F.I.  = 1,2</t>
  </si>
  <si>
    <t>0,5 &lt;  F.I.  = 0,8</t>
  </si>
  <si>
    <t>Fator de Impacto  até 0,5</t>
  </si>
  <si>
    <t>TRABALHOS COMPLETOS E RESUMOS PUBLICADOS EM ANAIS DE EVENTOS (máximo de 5 publicações por ano por cada item)</t>
  </si>
  <si>
    <t xml:space="preserve">Trabalho completo publicado em Anais de evento de âmbito Internacional </t>
  </si>
  <si>
    <t>Trabalho completo publicado em Anais de evento de âmbito regional</t>
  </si>
  <si>
    <t>Trabalho completo publicado em Anais de evento de âmbito nacional</t>
  </si>
  <si>
    <t>Resumo publicado em Anais de evento de âmbito internacional</t>
  </si>
  <si>
    <t>Resumo expandido publicado em Anais de evento de âmbito internacional</t>
  </si>
  <si>
    <t>Resumo publicado em Anais de evento de âmbito nacional</t>
  </si>
  <si>
    <t>Resumo expandido publicado em Anais de evento de âmbito nacional</t>
  </si>
  <si>
    <t>Resumo ou resumo expandido publicado em Anais de evento de âmbito regional ou local ou evento de Iniciação Científica</t>
  </si>
  <si>
    <t>Resumo publicado no SIEPE (qualquer formato de publicação)</t>
  </si>
  <si>
    <t>3.1</t>
  </si>
  <si>
    <t>3.2</t>
  </si>
  <si>
    <t>3.3</t>
  </si>
  <si>
    <t>3.4</t>
  </si>
  <si>
    <t>3.5</t>
  </si>
  <si>
    <t>4.1</t>
  </si>
  <si>
    <t>4.2</t>
  </si>
  <si>
    <t>5.1</t>
  </si>
  <si>
    <t>5.2</t>
  </si>
  <si>
    <t>ISSN</t>
  </si>
  <si>
    <t>Nome da Revista</t>
  </si>
  <si>
    <t>Título do Artigo</t>
  </si>
  <si>
    <t>Ano</t>
  </si>
  <si>
    <t>Qualis</t>
  </si>
  <si>
    <t/>
  </si>
  <si>
    <t>LIVROS E CAPÍTULO DE LIVRO com ISBN</t>
  </si>
  <si>
    <t>Livro - publicado por editora com conselho editorial internacional</t>
  </si>
  <si>
    <t>Livro - publicado por editora com conselho editorial nacional</t>
  </si>
  <si>
    <t>Livro organizado</t>
  </si>
  <si>
    <t>Capítulos em livro - publicado por editora com conselho editorial internacional</t>
  </si>
  <si>
    <t>Capítulos em livro - publicado por editora com conselho editorial nacional</t>
  </si>
  <si>
    <t xml:space="preserve">ORIENTAÇÃO E COORIENTAÇÃO </t>
  </si>
  <si>
    <t>Supervisão de pós-doutorado em andamento</t>
  </si>
  <si>
    <t>Supervisão de pós-doutorado concluída</t>
  </si>
  <si>
    <t>Orientação de doutorado concluído</t>
  </si>
  <si>
    <t>Orientação de mestrado concluído</t>
  </si>
  <si>
    <t>Orientação de doutorado em andamento</t>
  </si>
  <si>
    <t>Orientação de mestrado em andamento</t>
  </si>
  <si>
    <t>Coorientação de doutorado concluído</t>
  </si>
  <si>
    <t>Coorientação de mestrado concluído</t>
  </si>
  <si>
    <t>Coorientação de doutorado em andamento</t>
  </si>
  <si>
    <t>Coorientação de mestrado em andamento</t>
  </si>
  <si>
    <t>Orientação em especialização concluida</t>
  </si>
  <si>
    <t>Orientação de TCC concluída</t>
  </si>
  <si>
    <t>Orientação de bolsa de projetos de ensino e extensão concluída. Considerar apenas o ano de início da orientação (ex. bolsa com vigência de 2020-2021, preencher apenas no ano de 2020). Não considerar na pontuação bolsas de monitoria.</t>
  </si>
  <si>
    <t>Orientação concluída em Programas Institucionais vinculados à graduação, tais como, PIBID, PET, Residência Pedagógica.</t>
  </si>
  <si>
    <t>PROJETOS FINANCIADOS POR AGÊNCIA DE FOMENTO EXTERNA (COMO COORDENADOR DO PROJETO)</t>
  </si>
  <si>
    <t>Coordenação de Projetos Financiado por Agência de Fomento Externa (informar a quantidade de projetos vigente no período de 2017-atual)</t>
  </si>
  <si>
    <t>JCR</t>
  </si>
  <si>
    <t>Classificação dos artigos</t>
  </si>
  <si>
    <t>PROPRIEDADE INTELECTUAL</t>
  </si>
  <si>
    <t>Patente depositada no INPI (não arquivada)</t>
  </si>
  <si>
    <t>Patente transferida</t>
  </si>
  <si>
    <t>Programa de Computador licenciado</t>
  </si>
  <si>
    <t>Registro de Cultivar no MAPA</t>
  </si>
  <si>
    <t>Cultivar licenciada</t>
  </si>
  <si>
    <t>OUTRAS ATIVIDADES</t>
  </si>
  <si>
    <t>Exercício de Magistério Superior em Disciplinas de Empreendedorismo, Propriedade Intelectual e Transferência de Tecnologia (por disciplina - limitado a 5 disciplinas)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</si>
  <si>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</si>
  <si>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</si>
  <si>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</si>
  <si>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</si>
  <si>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</si>
  <si>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</si>
  <si>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</si>
  <si>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</si>
  <si>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</si>
  <si>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</si>
  <si>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GESTÃO ACADÊMICA</t>
  </si>
  <si>
    <t>Área de Conhecimento que o projeto está cadastrado no SAP/GURI:</t>
  </si>
  <si>
    <t>Ficha de Avaliação - 2022</t>
  </si>
  <si>
    <t>Produção Científica</t>
  </si>
  <si>
    <t>Inovação e Empreendedorismo</t>
  </si>
  <si>
    <t>Gestão Acadêmica</t>
  </si>
  <si>
    <t>Nota Ponderada</t>
  </si>
  <si>
    <t>Pesos</t>
  </si>
  <si>
    <t>USAR ESTAS PONTUAÇÕES</t>
  </si>
  <si>
    <t>PONTUAÇÃO FINAL PESQUISA &gt;&gt;</t>
  </si>
  <si>
    <t>PONTUAÇÃO FINAL INOVAÇÃO &gt;&gt;</t>
  </si>
  <si>
    <t>A1</t>
  </si>
  <si>
    <t>A2</t>
  </si>
  <si>
    <t>B1</t>
  </si>
  <si>
    <t>B5</t>
  </si>
  <si>
    <t>QUALIS</t>
  </si>
  <si>
    <t>B2</t>
  </si>
  <si>
    <t>B3</t>
  </si>
  <si>
    <t>B4</t>
  </si>
  <si>
    <t>C ou Sem Qualis</t>
  </si>
  <si>
    <t>Clique na direita da célula e escolha Área...</t>
  </si>
  <si>
    <t>FATOR DE IMPACTO (JCR)</t>
  </si>
  <si>
    <t>Patente concedida (vigente)</t>
  </si>
  <si>
    <t>Programa de Computador registrado no INPI  (vigente)</t>
  </si>
  <si>
    <t>Registro de Desenho Industrial no INPI  (vigente)</t>
  </si>
  <si>
    <t>Registro de Marca no INPI  (vigente)</t>
  </si>
  <si>
    <t>Proteção de Cultivar no MAPA  (vigente)</t>
  </si>
  <si>
    <t>Outras Produções técnicas com registro junto ao INPI  (vigente)</t>
  </si>
  <si>
    <t>Obrigatório! Informe aqui nome do Proponente...</t>
  </si>
  <si>
    <t>CIÊNCIAS AGRÁRIAS</t>
  </si>
  <si>
    <t>Ciência de Alimentos</t>
  </si>
  <si>
    <t>Ciências Agrárias I</t>
  </si>
  <si>
    <t>Medicina Veterinária</t>
  </si>
  <si>
    <t>Zootecnia / Recursos Pesqueiros</t>
  </si>
  <si>
    <t>CIÊNCIAS BIOLÓGICAS</t>
  </si>
  <si>
    <t>Biodiversidade</t>
  </si>
  <si>
    <t>Ciências Biológicas I</t>
  </si>
  <si>
    <t>Ciências Biológicas II</t>
  </si>
  <si>
    <t>Ciências Biológicas III</t>
  </si>
  <si>
    <t>CIÊNCIAS DA SAÚDE</t>
  </si>
  <si>
    <t>Educação Física</t>
  </si>
  <si>
    <t>Enfermagem</t>
  </si>
  <si>
    <t>Farmácia</t>
  </si>
  <si>
    <t>Medicina I</t>
  </si>
  <si>
    <t>Medicina II</t>
  </si>
  <si>
    <t>Medicina III</t>
  </si>
  <si>
    <t>Nutrição</t>
  </si>
  <si>
    <t>Odontologia</t>
  </si>
  <si>
    <t>Saúde Coletiva</t>
  </si>
  <si>
    <t>CIÊNCIAS HUMANAS</t>
  </si>
  <si>
    <t>Antropologia / Arqueologia</t>
  </si>
  <si>
    <t>Ciência Política e Relações Internacionais</t>
  </si>
  <si>
    <t>Ciências da Religião e Teologia</t>
  </si>
  <si>
    <t>Educação</t>
  </si>
  <si>
    <t>Filosofia</t>
  </si>
  <si>
    <t>Geografia</t>
  </si>
  <si>
    <t>História</t>
  </si>
  <si>
    <t>Psicologia</t>
  </si>
  <si>
    <t>Sociologia</t>
  </si>
  <si>
    <t>CIÊNCIAS SOCIAIS APLICADAS</t>
  </si>
  <si>
    <t>Administração Pública e de Empresas, Ciências Contábeis e Turismo </t>
  </si>
  <si>
    <t>Arquitetura, Urbanismo e Design</t>
  </si>
  <si>
    <t>Comunicação e Informação </t>
  </si>
  <si>
    <t>Direito</t>
  </si>
  <si>
    <t>Economia</t>
  </si>
  <si>
    <t>Planejamento Urbano e Regional / Demografia </t>
  </si>
  <si>
    <t>Serviço Social </t>
  </si>
  <si>
    <t>Artes</t>
  </si>
  <si>
    <t>Linguística e Literatura</t>
  </si>
  <si>
    <t>CIÊNCIAS EXATAS E DA TERRA</t>
  </si>
  <si>
    <t>Astronomia / Física</t>
  </si>
  <si>
    <t>Ciência da Computação</t>
  </si>
  <si>
    <t>Geociências</t>
  </si>
  <si>
    <t>Matemática / Probabilidade e Estatística</t>
  </si>
  <si>
    <t>Química</t>
  </si>
  <si>
    <t>ENGENHARIAS</t>
  </si>
  <si>
    <t>Engenharias I</t>
  </si>
  <si>
    <t>Engenharias II</t>
  </si>
  <si>
    <t>Engenharias III</t>
  </si>
  <si>
    <t>Engenharias IV</t>
  </si>
  <si>
    <t>MULTIDISCIPLINAR</t>
  </si>
  <si>
    <t>Biotecnologia</t>
  </si>
  <si>
    <t>Ciências Ambientais</t>
  </si>
  <si>
    <t>Ensino</t>
  </si>
  <si>
    <t>Interdisciplinar</t>
  </si>
  <si>
    <t>Materiais</t>
  </si>
  <si>
    <t>-</t>
  </si>
  <si>
    <t>LINGUÍSTICA LETRAS E ARTES</t>
  </si>
  <si>
    <t>Clique na direita da célula e escolha..</t>
  </si>
  <si>
    <t>Período da licença maternidade ou licença adotante (período de 2017 a 2021):</t>
  </si>
  <si>
    <t>Clique na direita da célula e escolha uma opção...</t>
  </si>
  <si>
    <r>
      <t>ATENÇÃO! Preencher, somente, as células que estão na cor "</t>
    </r>
    <r>
      <rPr>
        <b/>
        <sz val="14"/>
        <color theme="9" tint="0.59999389629810485"/>
        <rFont val="Arial"/>
        <family val="2"/>
      </rPr>
      <t>VERDE</t>
    </r>
    <r>
      <rPr>
        <b/>
        <sz val="14"/>
        <color theme="0"/>
        <rFont val="Arial"/>
        <family val="2"/>
      </rPr>
      <t>".</t>
    </r>
  </si>
  <si>
    <t>Para inseir mais linhas, coloque o cursor no FINAL da Linha anterior na "Coluna H" e Pressione "TAB"</t>
  </si>
  <si>
    <r>
      <t>ATENÇÃO! Preencher, somente, as células que estão na cor "</t>
    </r>
    <r>
      <rPr>
        <b/>
        <sz val="14"/>
        <color theme="9" tint="0.39997558519241921"/>
        <rFont val="Arial"/>
        <family val="2"/>
      </rPr>
      <t>VERDE</t>
    </r>
    <r>
      <rPr>
        <b/>
        <sz val="14"/>
        <color theme="0"/>
        <rFont val="Arial"/>
        <family val="2"/>
      </rPr>
      <t>".</t>
    </r>
  </si>
  <si>
    <t>Coordenador das Comissões: Comissão Local de Pesquisa, Comissão de Ética em Pesquisa, Comissão de Ética no Uso de Animais, Comissão Interna de Biosseguranca (incluir a quantidade de meses que esteve no cargo em cada ano). Sugere-se incluir estas informações no Lattes em Atuação - Atuação Profissional na parte das Atividades.</t>
  </si>
  <si>
    <t>Membro das Comissões: Comissão Local de Pesquisa, Comissão de Ética em Pesquisa, Comissão de Ética no Uso de Animais, Comissão Interna de Biossegurança (incluir a quantidade de meses que esteve no cargo em cada ano). Sugere-se incluir estas informações no Lattes em Atuação - Atuação Profissional na parte das Atividades.</t>
  </si>
  <si>
    <t>Participação em bancas de comissão julgadoras dos editais/chamadas internas da PROPPI (incluir 1 por Edital/Chamada). Sugere-se incluir estas informações no Lattes em Bancas.</t>
  </si>
  <si>
    <t>Participação em conselho editorial, diretoria e comissão de sociedades científicas, tecnológicas e culturais e comitês de assessoramento de agências de fomento (incluir 1 para participação em cada comissão). Sugere-se incluir estas informações no Lattes em Atuação - Atuação Profissional na parte das Atividades.</t>
  </si>
  <si>
    <t>Participação nas Comissões de Inovação e Empreendedorismo (incluir 1 em cada ano que teve participação). Sugere-se incluir estas informações no Lattes em Atuação - Atuação Profissional na parte das Atividades.</t>
  </si>
  <si>
    <t>Organização de eventos científicos, tecnológicos e de empreendedorismo (incluir 1 por evento organizado). Sugere-se incluir estas informações no Lattes em Eventos.</t>
  </si>
  <si>
    <t>Mentoria de empresa incubada (1 ponto por empresa - limitado a 20 pontos)</t>
  </si>
  <si>
    <t>Tutoria de empresa júnior (1 ponto por empresa - limitado a 20 pontos)</t>
  </si>
  <si>
    <t>Organização de empresas inovadoras (1 ponto por empresa - limitado a 20 pontos)</t>
  </si>
  <si>
    <t>Processo/técnica/produto/serviço criado, desenvolvido, não patenteado, repassado a terceiros por contrato do know-how ou similar</t>
  </si>
  <si>
    <t>Gestor de parque tecnológico ou incubadora tecnológica (1 ponto em cada ano como gestor - limitado a 20 pontos)</t>
  </si>
  <si>
    <t>Coordenação de contrato ou convênio celebrado entre a UNIPAMPA e empresas, Instituições Científicas e Tecnológicas ou organizações de direito privado para o desenvolvimento tecnológico. (por contrato - máximo 5 coordenações)</t>
  </si>
  <si>
    <t>Participação em contrato ou convênio celebrado entre a UNIPAMPA e empresas, Instituições Científicas e Tecnológicas ou organizações de direito privado para o desenvolvimento tecnológico. (por contrato - máximo 5 participações)</t>
  </si>
  <si>
    <t>3.6</t>
  </si>
  <si>
    <t>3.7</t>
  </si>
  <si>
    <t>Orientação de bolsa de Iniciação Tecnológica e Inovação em andamento.</t>
  </si>
  <si>
    <r>
      <rPr>
        <b/>
        <sz val="14"/>
        <color theme="0"/>
        <rFont val="Arial"/>
        <family val="2"/>
      </rPr>
      <t xml:space="preserve">4 – Produção em Inovação e Empreendedorismo </t>
    </r>
    <r>
      <rPr>
        <b/>
        <sz val="14"/>
        <rFont val="Arial"/>
        <family val="2"/>
      </rPr>
      <t>(a partir de 1º de  janeiro de 2017 até 31 de dezembro de 2021, exceto no item 1)</t>
    </r>
  </si>
  <si>
    <r>
      <rPr>
        <b/>
        <sz val="14"/>
        <color theme="0"/>
        <rFont val="Arial"/>
        <family val="2"/>
      </rPr>
      <t xml:space="preserve">5 – Gestão Acadêmica </t>
    </r>
    <r>
      <rPr>
        <b/>
        <sz val="14"/>
        <rFont val="Arial"/>
        <family val="2"/>
      </rPr>
      <t>(a partir de 1º de  janeiro de 2017 até 31 de dezembro de 2021)</t>
    </r>
  </si>
  <si>
    <t>Bolsista de Produtividade em Pesquisa (bolsa vigente)</t>
  </si>
  <si>
    <t>2 - Artigos Científicos</t>
  </si>
  <si>
    <r>
      <t xml:space="preserve">3 – Produção Científica </t>
    </r>
    <r>
      <rPr>
        <b/>
        <sz val="14"/>
        <rFont val="Arial"/>
        <family val="2"/>
      </rPr>
      <t>(a partir de 1º de  janeiro de 2017 até 31 de dezembro de 2021)</t>
    </r>
  </si>
  <si>
    <t>6 – RESUMO DA AVALIAÇÃO</t>
  </si>
  <si>
    <r>
      <t>ATENÇÃO! ESTE ARQUIVO POSSUI 6 PLANILHAS. Preencher, somente, as células que estão na cor "</t>
    </r>
    <r>
      <rPr>
        <b/>
        <sz val="20"/>
        <color theme="9" tint="0.59999389629810485"/>
        <rFont val="Arial"/>
        <family val="2"/>
      </rPr>
      <t>VERDE</t>
    </r>
    <r>
      <rPr>
        <b/>
        <sz val="20"/>
        <color theme="0"/>
        <rFont val="Arial"/>
        <family val="2"/>
      </rPr>
      <t>".</t>
    </r>
  </si>
  <si>
    <t>Preencher na planilha "2-Artigos Científicos"</t>
  </si>
  <si>
    <t>Bolsista de Produtividade CNPq – DT (bolsa vigente)</t>
  </si>
  <si>
    <t>Cargos de Direção e/ou Chefia - CD ou FG (incluir a quantidade de meses que esteve no cargo em cada ano). Sugere-se incluir estas informações no Lattes em Atuação - Atuação Profissional na parte das Atividades.</t>
  </si>
  <si>
    <t>Coordenação de Curso (incluir a quantidade de meses que esteve no cargo em cada ano). Sugere-se incluir estas informações no Lattes em Atuação - Atuação Profissional na parte das Atividades.</t>
  </si>
  <si>
    <t>EMPREENDEDORISMO</t>
  </si>
  <si>
    <t>Para os itens 1.1 a 1.12 deverão ser inseridos na coluna 2021 os dados referentes a toda trajetória tecnológica</t>
  </si>
  <si>
    <t>Preenchimento obrigatório para avaliação da pontuação dos itens 1.1 ou 1.2 da aba "3-Produção Científica"</t>
  </si>
  <si>
    <t>ARTIGOS PUBLICADOS EM PERIÓDICOS CIENTÍFICOS com ISSN (INCLUIR TAMBÉM TRABALHOS COMPLETOS EM ANAIS DE EVENTO COM QUALIS)</t>
  </si>
  <si>
    <t>ATENÇÃO! Cada artigo poderá ser classificado de acordo com o Qualis OU pelo Fator de Impacto JCR. O PROPONENTE DEVERÁ ESCOLHER UMA DAS CLASSIFICAÇÕES PARA CADA ARTIGO CONSIDERANDO A MELHOR PONTUAÇÃO ENTRE QUALIS OU FATOR DE IMPACTO, incluindo também, TRABALHOS COMPLETOS EM ANAIS DE EVENTO COM QUALIS.
(Artigos aceitos só poderão ser inseridos se já possuem versão on-line).</t>
  </si>
  <si>
    <t>Orientação de bolsa de Iniciação Científica (considerar apenas bolsas de IC, incluive PDA Pesquisa e Desenvolvimento Tecnológico). Considerar graduação e ensino médio. Considerar apenas o ano de início da orientação (ex. bolsa com vigência de 2020-2021, preencher apenas no ano de 2020);</t>
  </si>
  <si>
    <t>Orientação de bolsa de Iniciação Tecnológica e Inovação Concluída (considerar apenas bolsas de IT). Considerar apenas o ano de início da orientação (ex. bolsa com vigência de 2020-2021, preencher apenas no ano de 2020).</t>
  </si>
  <si>
    <t>PRODUÇÃO ARTISTICO-CULTURAL</t>
  </si>
  <si>
    <t>PRODUÇÃO ARTISTICO-CULTURAL - Exposição ou Recital; Atuação Musical; Gravação Musical; Teatral, em Filme ou Video; Projetos Arquitetônicos (com registro e/ou divulgação).</t>
  </si>
  <si>
    <t>PRODUÇÃO ARTISTICO-CULTURAL - Filme; Composição musical; Direção ou Produção (com registro e/ou divulgação).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</si>
  <si>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</si>
  <si>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</si>
  <si>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</si>
  <si>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</si>
  <si>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</si>
  <si>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</si>
  <si>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</si>
  <si>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</si>
  <si>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</si>
  <si>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</si>
  <si>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</si>
  <si>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</si>
  <si>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</si>
  <si>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6.1</t>
  </si>
  <si>
    <t>6.2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</si>
</sst>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C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b/>
      <sz val="14"/>
      <color rgb="FFC00000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rgb="FF162937"/>
      <name val="Arial"/>
      <family val="2"/>
    </font>
    <font>
      <b/>
      <sz val="12"/>
      <color rgb="FFFF0000"/>
      <name val="Arial"/>
      <family val="2"/>
    </font>
    <font>
      <b/>
      <sz val="14"/>
      <color theme="9" tint="0.59999389629810485"/>
      <name val="Arial"/>
      <family val="2"/>
    </font>
    <font>
      <b/>
      <sz val="11"/>
      <name val="Arial"/>
      <family val="2"/>
    </font>
    <font>
      <b/>
      <sz val="14"/>
      <color theme="9" tint="0.3999755851924192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Arial"/>
      <family val="2"/>
    </font>
    <font>
      <b/>
      <sz val="20"/>
      <color theme="0"/>
      <name val="Arial"/>
      <family val="2"/>
    </font>
    <font>
      <b/>
      <sz val="20"/>
      <color theme="9" tint="0.59999389629810485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6" fillId="4" borderId="1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4" borderId="0" xfId="0" applyFont="1" applyFill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 wrapText="1"/>
    </xf>
    <xf numFmtId="0" fontId="18" fillId="4" borderId="0" xfId="0" applyFont="1" applyFill="1" applyAlignment="1" applyProtection="1">
      <alignment horizontal="left" vertical="center"/>
    </xf>
    <xf numFmtId="0" fontId="3" fillId="7" borderId="1" xfId="0" applyFont="1" applyFill="1" applyBorder="1" applyAlignment="1" applyProtection="1">
      <alignment horizontal="right" vertical="center" wrapText="1"/>
    </xf>
    <xf numFmtId="0" fontId="4" fillId="0" borderId="0" xfId="0" applyFont="1" applyAlignment="1" applyProtection="1">
      <alignment vertical="center"/>
    </xf>
    <xf numFmtId="0" fontId="15" fillId="0" borderId="0" xfId="0" applyFont="1" applyProtection="1"/>
    <xf numFmtId="0" fontId="15" fillId="0" borderId="0" xfId="0" applyFont="1" applyAlignment="1" applyProtection="1">
      <alignment horizontal="left"/>
    </xf>
    <xf numFmtId="0" fontId="5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justify" vertical="center" wrapText="1"/>
    </xf>
    <xf numFmtId="0" fontId="14" fillId="0" borderId="0" xfId="0" applyFont="1" applyAlignment="1" applyProtection="1">
      <alignment vertical="center"/>
    </xf>
    <xf numFmtId="0" fontId="10" fillId="0" borderId="1" xfId="0" applyFont="1" applyBorder="1" applyAlignment="1">
      <alignment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horizontal="right" vertical="center" wrapText="1"/>
    </xf>
    <xf numFmtId="0" fontId="6" fillId="7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vertical="center" wrapText="1"/>
    </xf>
    <xf numFmtId="0" fontId="10" fillId="7" borderId="1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/>
    </xf>
    <xf numFmtId="0" fontId="20" fillId="7" borderId="11" xfId="0" applyFont="1" applyFill="1" applyBorder="1" applyAlignment="1">
      <alignment horizontal="center" vertical="center"/>
    </xf>
    <xf numFmtId="0" fontId="20" fillId="7" borderId="14" xfId="0" applyFont="1" applyFill="1" applyBorder="1" applyAlignment="1">
      <alignment horizontal="center" vertical="center"/>
    </xf>
    <xf numFmtId="0" fontId="20" fillId="7" borderId="14" xfId="0" applyFont="1" applyFill="1" applyBorder="1" applyAlignment="1">
      <alignment horizontal="center" vertical="center" wrapText="1"/>
    </xf>
    <xf numFmtId="0" fontId="20" fillId="7" borderId="9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2" fillId="4" borderId="0" xfId="0" applyFont="1" applyFill="1"/>
    <xf numFmtId="0" fontId="22" fillId="0" borderId="0" xfId="0" applyFont="1" applyAlignment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6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 applyProtection="1">
      <alignment vertical="center"/>
    </xf>
    <xf numFmtId="2" fontId="2" fillId="0" borderId="0" xfId="0" applyNumberFormat="1" applyFont="1" applyBorder="1" applyAlignment="1" applyProtection="1">
      <alignment vertical="center"/>
    </xf>
    <xf numFmtId="2" fontId="2" fillId="0" borderId="0" xfId="0" applyNumberFormat="1" applyFont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vertical="center" wrapText="1"/>
    </xf>
    <xf numFmtId="0" fontId="11" fillId="8" borderId="0" xfId="0" applyFont="1" applyFill="1" applyAlignment="1">
      <alignment vertical="center" wrapText="1"/>
    </xf>
    <xf numFmtId="0" fontId="11" fillId="8" borderId="0" xfId="0" applyFont="1" applyFill="1" applyAlignment="1">
      <alignment horizontal="right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 applyProtection="1">
      <alignment horizontal="right" vertical="center" wrapText="1"/>
      <protection locked="0"/>
    </xf>
    <xf numFmtId="0" fontId="2" fillId="6" borderId="12" xfId="0" applyFont="1" applyFill="1" applyBorder="1" applyAlignment="1" applyProtection="1">
      <alignment vertical="center"/>
      <protection locked="0"/>
    </xf>
    <xf numFmtId="0" fontId="2" fillId="6" borderId="1" xfId="0" applyFont="1" applyFill="1" applyBorder="1" applyAlignment="1" applyProtection="1">
      <alignment vertical="center"/>
      <protection locked="0"/>
    </xf>
    <xf numFmtId="0" fontId="2" fillId="6" borderId="1" xfId="0" applyFont="1" applyFill="1" applyBorder="1" applyAlignment="1" applyProtection="1">
      <alignment horizontal="right" vertical="center"/>
      <protection locked="0"/>
    </xf>
    <xf numFmtId="0" fontId="6" fillId="6" borderId="1" xfId="0" applyFont="1" applyFill="1" applyBorder="1" applyAlignment="1" applyProtection="1">
      <alignment vertical="center"/>
      <protection locked="0"/>
    </xf>
    <xf numFmtId="0" fontId="2" fillId="6" borderId="1" xfId="0" applyFont="1" applyFill="1" applyBorder="1" applyAlignment="1" applyProtection="1">
      <alignment horizontal="left" vertical="center" wrapText="1"/>
      <protection locked="0" hidden="1"/>
    </xf>
    <xf numFmtId="0" fontId="2" fillId="6" borderId="13" xfId="0" applyFont="1" applyFill="1" applyBorder="1" applyAlignment="1" applyProtection="1">
      <alignment horizontal="left" vertical="center"/>
      <protection locked="0"/>
    </xf>
    <xf numFmtId="0" fontId="2" fillId="6" borderId="6" xfId="0" applyFont="1" applyFill="1" applyBorder="1" applyAlignment="1" applyProtection="1">
      <alignment vertical="center"/>
      <protection locked="0"/>
    </xf>
    <xf numFmtId="0" fontId="2" fillId="6" borderId="15" xfId="0" applyFont="1" applyFill="1" applyBorder="1" applyAlignment="1" applyProtection="1">
      <alignment vertical="center"/>
      <protection locked="0"/>
    </xf>
    <xf numFmtId="0" fontId="2" fillId="6" borderId="15" xfId="0" applyFont="1" applyFill="1" applyBorder="1" applyAlignment="1" applyProtection="1">
      <alignment horizontal="right" vertical="center"/>
      <protection locked="0"/>
    </xf>
    <xf numFmtId="0" fontId="2" fillId="6" borderId="15" xfId="0" applyFont="1" applyFill="1" applyBorder="1" applyAlignment="1" applyProtection="1">
      <alignment horizontal="left" vertical="center" wrapText="1"/>
      <protection locked="0" hidden="1"/>
    </xf>
    <xf numFmtId="0" fontId="2" fillId="6" borderId="4" xfId="0" applyFont="1" applyFill="1" applyBorder="1" applyAlignment="1" applyProtection="1">
      <alignment horizontal="left" vertical="center"/>
      <protection locked="0"/>
    </xf>
    <xf numFmtId="0" fontId="2" fillId="6" borderId="1" xfId="0" applyNumberFormat="1" applyFont="1" applyFill="1" applyBorder="1" applyAlignment="1" applyProtection="1">
      <alignment horizontal="left" vertical="center" wrapText="1"/>
      <protection locked="0" hidden="1"/>
    </xf>
    <xf numFmtId="0" fontId="2" fillId="6" borderId="13" xfId="0" applyNumberFormat="1" applyFont="1" applyFill="1" applyBorder="1" applyAlignment="1" applyProtection="1">
      <alignment horizontal="left" vertical="center"/>
      <protection locked="0"/>
    </xf>
    <xf numFmtId="0" fontId="2" fillId="6" borderId="15" xfId="0" applyFont="1" applyFill="1" applyBorder="1" applyAlignment="1" applyProtection="1">
      <alignment horizontal="left" vertical="center"/>
      <protection locked="0"/>
    </xf>
    <xf numFmtId="0" fontId="25" fillId="8" borderId="2" xfId="0" applyFont="1" applyFill="1" applyBorder="1" applyAlignment="1" applyProtection="1">
      <alignment horizontal="left" vertical="center"/>
    </xf>
    <xf numFmtId="2" fontId="11" fillId="8" borderId="3" xfId="0" applyNumberFormat="1" applyFont="1" applyFill="1" applyBorder="1" applyAlignment="1" applyProtection="1">
      <alignment vertical="center"/>
    </xf>
    <xf numFmtId="2" fontId="26" fillId="0" borderId="0" xfId="0" applyNumberFormat="1" applyFont="1" applyBorder="1" applyAlignment="1" applyProtection="1">
      <alignment vertical="center"/>
    </xf>
    <xf numFmtId="1" fontId="6" fillId="6" borderId="1" xfId="0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0" applyNumberFormat="1" applyFont="1" applyBorder="1" applyAlignment="1">
      <alignment horizontal="right" vertical="center" wrapText="1"/>
    </xf>
    <xf numFmtId="1" fontId="6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 applyProtection="1">
      <alignment vertical="center"/>
      <protection locked="0"/>
    </xf>
    <xf numFmtId="1" fontId="6" fillId="4" borderId="1" xfId="0" applyNumberFormat="1" applyFont="1" applyFill="1" applyBorder="1" applyAlignment="1">
      <alignment horizontal="right" vertical="center" wrapText="1"/>
    </xf>
    <xf numFmtId="0" fontId="9" fillId="7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23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vertical="center"/>
    </xf>
    <xf numFmtId="0" fontId="22" fillId="4" borderId="0" xfId="0" applyFont="1" applyFill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distributed" wrapText="1"/>
    </xf>
    <xf numFmtId="0" fontId="2" fillId="6" borderId="1" xfId="0" applyFont="1" applyFill="1" applyBorder="1" applyAlignment="1" applyProtection="1">
      <alignment horizontal="left" vertical="center"/>
      <protection locked="0"/>
    </xf>
    <xf numFmtId="0" fontId="27" fillId="5" borderId="0" xfId="0" applyFont="1" applyFill="1" applyAlignment="1" applyProtection="1">
      <alignment horizontal="center" vertical="center" wrapText="1"/>
    </xf>
    <xf numFmtId="0" fontId="8" fillId="3" borderId="0" xfId="0" applyFont="1" applyFill="1" applyAlignment="1" applyProtection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24" fillId="5" borderId="0" xfId="0" applyFont="1" applyFill="1" applyBorder="1" applyAlignment="1" applyProtection="1">
      <alignment horizontal="center" vertical="center" wrapText="1"/>
    </xf>
    <xf numFmtId="0" fontId="11" fillId="8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5" borderId="10" xfId="0" applyFont="1" applyFill="1" applyBorder="1" applyAlignment="1" applyProtection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3" fillId="3" borderId="0" xfId="0" applyFont="1" applyFill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11" fillId="8" borderId="5" xfId="0" applyFont="1" applyFill="1" applyBorder="1" applyAlignment="1">
      <alignment horizontal="right" vertical="center" wrapText="1"/>
    </xf>
    <xf numFmtId="0" fontId="23" fillId="3" borderId="0" xfId="0" applyFont="1" applyFill="1" applyAlignment="1">
      <alignment horizontal="center" vertical="center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19">
    <dxf>
      <font>
        <strike val="0"/>
        <outline val="0"/>
        <shadow val="0"/>
        <u val="none"/>
        <vertAlign val="baseline"/>
        <name val="Arial"/>
        <scheme val="none"/>
      </font>
      <numFmt numFmtId="0" formatCode="General"/>
      <fill>
        <patternFill patternType="solid">
          <fgColor indexed="64"/>
          <bgColor theme="9" tint="0.5999938962981048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/>
    </dxf>
    <dxf>
      <font>
        <strike val="0"/>
        <outline val="0"/>
        <shadow val="0"/>
        <u val="none"/>
        <vertAlign val="baseline"/>
        <name val="Arial"/>
        <scheme val="none"/>
      </font>
      <numFmt numFmtId="0" formatCode="General"/>
      <fill>
        <patternFill patternType="solid">
          <fgColor indexed="64"/>
          <bgColor theme="9" tint="0.5999938962981048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solid">
          <fgColor indexed="64"/>
          <bgColor theme="9" tint="0.59999389629810485"/>
        </patternFill>
      </fill>
      <protection locked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428625</xdr:colOff>
      <xdr:row>14</xdr:row>
      <xdr:rowOff>123825</xdr:rowOff>
    </xdr:from>
    <xdr:to>
      <xdr:col>6</xdr:col>
      <xdr:colOff>638175</xdr:colOff>
      <xdr:row>18</xdr:row>
      <xdr:rowOff>47625</xdr:rowOff>
    </xdr:to>
    <xdr:sp macro="" textlink="">
      <xdr:nvSpPr>
        <xdr:cNvPr id="2" name="Seta: para a Direita 1">
          <a:extLst>
            <a:ext uri="{FF2B5EF4-FFF2-40B4-BE49-F238E27FC236}">
              <a16:creationId xmlns:a16="http://schemas.microsoft.com/office/drawing/2014/main" xmlns="" id="{2E08DE90-E69F-4AA4-80C5-522E2C8C3126}"/>
            </a:ext>
          </a:extLst>
        </xdr:cNvPr>
        <xdr:cNvSpPr/>
      </xdr:nvSpPr>
      <xdr:spPr>
        <a:xfrm rot="10800000">
          <a:off x="4162425" y="2781300"/>
          <a:ext cx="1533525" cy="704850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Tabela1" displayName="Tabela1" ref="B7:H261" totalsRowShown="0" headerRowDxfId="11" dataDxfId="9" headerRowBorderDxfId="10" tableBorderDxfId="8" totalsRowBorderDxfId="7">
  <tableColumns count="7">
    <tableColumn id="1" name="ISSN" dataDxfId="6"/>
    <tableColumn id="2" name="Nome da Revista" dataDxfId="5"/>
    <tableColumn id="3" name="Título do Artigo" dataDxfId="4"/>
    <tableColumn id="4" name="Ano" dataDxfId="3"/>
    <tableColumn id="5" name="Classificação dos artigos" dataDxfId="2">
      <calculatedColumnFormula>IF(D8="","",#REF!)</calculatedColumnFormula>
    </tableColumn>
    <tableColumn id="6" name="JCR" dataDxfId="1">
      <calculatedColumnFormula>IF($F8&lt;&gt;"Qualis","","Não Preencher")</calculatedColumnFormula>
    </tableColumn>
    <tableColumn id="7" name="Qualis" dataDxfId="0">
      <calculatedColumnFormula>IF($F8&lt;&gt;"Fator de Impacto (JCR)","","Não Preencher")</calculatedColumnFormula>
    </tableColumn>
  </tableColumns>
  <tableStyleInfo name="TableStyleDark1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B2:T75"/>
  <sheetViews>
    <sheetView showGridLines="0" topLeftCell="A4" zoomScale="80" zoomScaleNormal="80" workbookViewId="0">
      <selection activeCell="C8" sqref="C8:H8"/>
    </sheetView>
  </sheetViews>
  <sheetFormatPr defaultRowHeight="14.25" x14ac:dyDescent="0.25"/>
  <cols>
    <col min="1" max="1" width="9.140625" style="22"/>
    <col min="2" max="2" width="79.28515625" style="22" customWidth="1"/>
    <col min="3" max="3" width="23.5703125" style="22" customWidth="1"/>
    <col min="4" max="4" width="10.28515625" style="22" bestFit="1" customWidth="1"/>
    <col min="5" max="6" width="9.140625" style="22"/>
    <col min="7" max="7" width="10.28515625" style="22" bestFit="1" customWidth="1"/>
    <col min="8" max="8" width="10.85546875" style="22" customWidth="1"/>
    <col min="9" max="9" width="17" style="22" bestFit="1" customWidth="1"/>
    <col min="10" max="10" width="10.28515625" style="22" bestFit="1" customWidth="1"/>
    <col min="11" max="11" width="9.140625" style="22"/>
    <col min="12" max="13" width="9.140625" style="23"/>
    <col min="14" max="14" width="9.140625" style="24"/>
    <col min="15" max="15" width="0" style="24" hidden="1" customWidth="1"/>
    <col min="16" max="20" width="9.140625" style="24"/>
    <col min="21" max="16384" width="9.140625" style="22"/>
  </cols>
  <sheetData>
    <row r="2" spans="2:20" s="25" customFormat="1" ht="18" x14ac:dyDescent="0.25">
      <c r="B2" s="102" t="s">
        <v>0</v>
      </c>
      <c r="C2" s="102"/>
      <c r="D2" s="102"/>
      <c r="E2" s="102"/>
      <c r="F2" s="102"/>
      <c r="G2" s="102"/>
      <c r="H2" s="102"/>
      <c r="L2" s="26"/>
      <c r="M2" s="26"/>
      <c r="N2" s="27"/>
      <c r="O2" s="27"/>
      <c r="P2" s="27"/>
      <c r="Q2" s="27"/>
      <c r="R2" s="27"/>
      <c r="S2" s="27"/>
      <c r="T2" s="27"/>
    </row>
    <row r="3" spans="2:20" x14ac:dyDescent="0.25">
      <c r="B3" s="28"/>
    </row>
    <row r="4" spans="2:20" ht="72" customHeight="1" x14ac:dyDescent="0.25">
      <c r="B4" s="101" t="s">
        <v>243</v>
      </c>
      <c r="C4" s="101"/>
      <c r="D4" s="101"/>
      <c r="E4" s="101"/>
      <c r="F4" s="101"/>
      <c r="G4" s="101"/>
      <c r="H4" s="101"/>
    </row>
    <row r="5" spans="2:20" ht="15.75" x14ac:dyDescent="0.25">
      <c r="B5" s="28"/>
      <c r="C5" s="29"/>
    </row>
    <row r="6" spans="2:20" ht="50.25" customHeight="1" x14ac:dyDescent="0.25">
      <c r="B6" s="30" t="s">
        <v>1</v>
      </c>
      <c r="C6" s="100" t="s">
        <v>155</v>
      </c>
      <c r="D6" s="100"/>
      <c r="E6" s="100"/>
      <c r="F6" s="100"/>
      <c r="G6" s="100"/>
      <c r="H6" s="100"/>
      <c r="I6" s="31"/>
    </row>
    <row r="7" spans="2:20" ht="50.25" customHeight="1" x14ac:dyDescent="0.25">
      <c r="B7" s="30" t="s">
        <v>128</v>
      </c>
      <c r="C7" s="100" t="s">
        <v>147</v>
      </c>
      <c r="D7" s="100"/>
      <c r="E7" s="100"/>
      <c r="F7" s="100"/>
      <c r="G7" s="100"/>
      <c r="H7" s="100"/>
      <c r="I7" s="31"/>
      <c r="J7" s="31"/>
      <c r="L7" s="26"/>
      <c r="M7" s="26"/>
      <c r="N7" s="27"/>
      <c r="O7" s="26" t="s">
        <v>147</v>
      </c>
    </row>
    <row r="8" spans="2:20" ht="50.25" customHeight="1" x14ac:dyDescent="0.2">
      <c r="B8" s="30" t="s">
        <v>2</v>
      </c>
      <c r="C8" s="100"/>
      <c r="D8" s="100"/>
      <c r="E8" s="100"/>
      <c r="F8" s="100"/>
      <c r="G8" s="100"/>
      <c r="H8" s="100"/>
      <c r="I8" s="31"/>
      <c r="J8" s="31"/>
      <c r="N8" s="32"/>
      <c r="O8" s="26" t="s">
        <v>156</v>
      </c>
    </row>
    <row r="9" spans="2:20" ht="50.25" customHeight="1" x14ac:dyDescent="0.2">
      <c r="B9" s="30" t="s">
        <v>216</v>
      </c>
      <c r="C9" s="100" t="s">
        <v>217</v>
      </c>
      <c r="D9" s="100"/>
      <c r="E9" s="100"/>
      <c r="F9" s="100"/>
      <c r="G9" s="100"/>
      <c r="H9" s="100"/>
      <c r="I9" s="29"/>
      <c r="M9" s="26"/>
      <c r="N9" s="32"/>
      <c r="O9" s="23" t="s">
        <v>157</v>
      </c>
    </row>
    <row r="10" spans="2:20" x14ac:dyDescent="0.2">
      <c r="B10" s="28"/>
      <c r="M10" s="33"/>
      <c r="N10" s="32"/>
      <c r="O10" s="23" t="s">
        <v>158</v>
      </c>
    </row>
    <row r="11" spans="2:20" ht="15" customHeight="1" x14ac:dyDescent="0.2">
      <c r="M11" s="33"/>
      <c r="N11" s="32"/>
      <c r="O11" s="23" t="s">
        <v>159</v>
      </c>
    </row>
    <row r="12" spans="2:20" ht="45" customHeight="1" x14ac:dyDescent="0.2">
      <c r="M12" s="33"/>
      <c r="N12" s="32"/>
      <c r="O12" s="23" t="s">
        <v>160</v>
      </c>
    </row>
    <row r="13" spans="2:20" ht="48.75" customHeight="1" x14ac:dyDescent="0.2">
      <c r="I13" s="34"/>
      <c r="M13" s="33"/>
      <c r="N13" s="32"/>
      <c r="O13" s="24" t="s">
        <v>213</v>
      </c>
    </row>
    <row r="14" spans="2:20" x14ac:dyDescent="0.2">
      <c r="B14" s="35"/>
      <c r="I14" s="34"/>
      <c r="N14" s="32"/>
      <c r="O14" s="26" t="s">
        <v>161</v>
      </c>
    </row>
    <row r="15" spans="2:20" x14ac:dyDescent="0.2">
      <c r="B15" s="35"/>
      <c r="G15" s="35"/>
      <c r="M15" s="26"/>
      <c r="N15" s="32"/>
      <c r="O15" s="23" t="s">
        <v>162</v>
      </c>
    </row>
    <row r="16" spans="2:20" x14ac:dyDescent="0.2">
      <c r="B16" s="35"/>
      <c r="G16" s="35"/>
      <c r="M16" s="33"/>
      <c r="N16" s="32"/>
      <c r="O16" s="23" t="s">
        <v>163</v>
      </c>
    </row>
    <row r="17" spans="2:15" x14ac:dyDescent="0.2">
      <c r="B17" s="35"/>
      <c r="G17" s="35"/>
      <c r="M17" s="33"/>
      <c r="N17" s="32"/>
      <c r="O17" s="23" t="s">
        <v>164</v>
      </c>
    </row>
    <row r="18" spans="2:15" x14ac:dyDescent="0.2">
      <c r="B18" s="35"/>
      <c r="G18" s="35"/>
      <c r="M18" s="33"/>
      <c r="N18" s="32"/>
      <c r="O18" s="23" t="s">
        <v>165</v>
      </c>
    </row>
    <row r="19" spans="2:15" x14ac:dyDescent="0.2">
      <c r="B19" s="35"/>
      <c r="G19" s="35"/>
      <c r="M19" s="33"/>
      <c r="N19" s="32"/>
      <c r="O19" s="24" t="s">
        <v>213</v>
      </c>
    </row>
    <row r="20" spans="2:15" x14ac:dyDescent="0.2">
      <c r="B20" s="35"/>
      <c r="N20" s="32"/>
      <c r="O20" s="26" t="s">
        <v>166</v>
      </c>
    </row>
    <row r="21" spans="2:15" x14ac:dyDescent="0.2">
      <c r="B21" s="35"/>
      <c r="G21" s="26"/>
      <c r="M21" s="26"/>
      <c r="N21" s="32"/>
      <c r="O21" s="23" t="s">
        <v>167</v>
      </c>
    </row>
    <row r="22" spans="2:15" x14ac:dyDescent="0.2">
      <c r="B22" s="35"/>
      <c r="G22" s="24"/>
      <c r="M22" s="33"/>
      <c r="N22" s="32"/>
      <c r="O22" s="23" t="s">
        <v>168</v>
      </c>
    </row>
    <row r="23" spans="2:15" x14ac:dyDescent="0.2">
      <c r="B23" s="35"/>
      <c r="G23" s="24"/>
      <c r="M23" s="33"/>
      <c r="N23" s="32"/>
      <c r="O23" s="23" t="s">
        <v>169</v>
      </c>
    </row>
    <row r="24" spans="2:15" x14ac:dyDescent="0.2">
      <c r="B24" s="35"/>
      <c r="G24" s="24"/>
      <c r="M24" s="33"/>
      <c r="N24" s="32"/>
      <c r="O24" s="23" t="s">
        <v>170</v>
      </c>
    </row>
    <row r="25" spans="2:15" x14ac:dyDescent="0.2">
      <c r="B25" s="36"/>
      <c r="G25" s="24"/>
      <c r="M25" s="33"/>
      <c r="N25" s="32"/>
      <c r="O25" s="23" t="s">
        <v>171</v>
      </c>
    </row>
    <row r="26" spans="2:15" x14ac:dyDescent="0.2">
      <c r="B26" s="35"/>
      <c r="G26" s="24"/>
      <c r="M26" s="33"/>
      <c r="N26" s="32"/>
      <c r="O26" s="23" t="s">
        <v>172</v>
      </c>
    </row>
    <row r="27" spans="2:15" x14ac:dyDescent="0.2">
      <c r="B27" s="35"/>
      <c r="G27" s="24"/>
      <c r="M27" s="33"/>
      <c r="N27" s="32"/>
      <c r="O27" s="23" t="s">
        <v>173</v>
      </c>
    </row>
    <row r="28" spans="2:15" x14ac:dyDescent="0.2">
      <c r="B28" s="35"/>
      <c r="G28" s="24"/>
      <c r="M28" s="33"/>
      <c r="N28" s="32"/>
      <c r="O28" s="23" t="s">
        <v>174</v>
      </c>
    </row>
    <row r="29" spans="2:15" x14ac:dyDescent="0.2">
      <c r="B29" s="35"/>
      <c r="M29" s="33"/>
      <c r="N29" s="32"/>
      <c r="O29" s="23" t="s">
        <v>175</v>
      </c>
    </row>
    <row r="30" spans="2:15" x14ac:dyDescent="0.2">
      <c r="B30" s="35"/>
      <c r="M30" s="33"/>
      <c r="N30" s="32"/>
      <c r="O30" s="24" t="s">
        <v>213</v>
      </c>
    </row>
    <row r="31" spans="2:15" x14ac:dyDescent="0.2">
      <c r="B31" s="35"/>
      <c r="N31" s="32"/>
      <c r="O31" s="26" t="s">
        <v>176</v>
      </c>
    </row>
    <row r="32" spans="2:15" x14ac:dyDescent="0.2">
      <c r="B32" s="35"/>
      <c r="M32" s="26"/>
      <c r="N32" s="32"/>
      <c r="O32" s="23" t="s">
        <v>177</v>
      </c>
    </row>
    <row r="33" spans="2:15" x14ac:dyDescent="0.2">
      <c r="B33" s="35"/>
      <c r="M33" s="33"/>
      <c r="N33" s="32"/>
      <c r="O33" s="23" t="s">
        <v>178</v>
      </c>
    </row>
    <row r="34" spans="2:15" x14ac:dyDescent="0.2">
      <c r="B34" s="35"/>
      <c r="M34" s="33"/>
      <c r="N34" s="32"/>
      <c r="O34" s="23" t="s">
        <v>179</v>
      </c>
    </row>
    <row r="35" spans="2:15" x14ac:dyDescent="0.2">
      <c r="B35" s="36"/>
      <c r="M35" s="33"/>
      <c r="N35" s="32"/>
      <c r="O35" s="23" t="s">
        <v>180</v>
      </c>
    </row>
    <row r="36" spans="2:15" x14ac:dyDescent="0.2">
      <c r="B36" s="35"/>
      <c r="M36" s="33"/>
      <c r="N36" s="32"/>
      <c r="O36" s="23" t="s">
        <v>181</v>
      </c>
    </row>
    <row r="37" spans="2:15" x14ac:dyDescent="0.2">
      <c r="B37" s="35"/>
      <c r="M37" s="33"/>
      <c r="N37" s="32"/>
      <c r="O37" s="23" t="s">
        <v>182</v>
      </c>
    </row>
    <row r="38" spans="2:15" x14ac:dyDescent="0.2">
      <c r="B38" s="35"/>
      <c r="M38" s="33"/>
      <c r="N38" s="32"/>
      <c r="O38" s="23" t="s">
        <v>183</v>
      </c>
    </row>
    <row r="39" spans="2:15" x14ac:dyDescent="0.2">
      <c r="B39" s="35"/>
      <c r="M39" s="33"/>
      <c r="N39" s="32"/>
      <c r="O39" s="23" t="s">
        <v>184</v>
      </c>
    </row>
    <row r="40" spans="2:15" x14ac:dyDescent="0.2">
      <c r="B40" s="35"/>
      <c r="M40" s="33"/>
      <c r="N40" s="32"/>
      <c r="O40" s="23" t="s">
        <v>185</v>
      </c>
    </row>
    <row r="41" spans="2:15" x14ac:dyDescent="0.2">
      <c r="B41" s="35"/>
      <c r="M41" s="33"/>
      <c r="N41" s="32"/>
      <c r="O41" s="24" t="s">
        <v>213</v>
      </c>
    </row>
    <row r="42" spans="2:15" x14ac:dyDescent="0.2">
      <c r="B42" s="36"/>
      <c r="N42" s="32"/>
      <c r="O42" s="26" t="s">
        <v>186</v>
      </c>
    </row>
    <row r="43" spans="2:15" x14ac:dyDescent="0.2">
      <c r="B43" s="35"/>
      <c r="M43" s="26"/>
      <c r="N43" s="32"/>
      <c r="O43" s="23" t="s">
        <v>187</v>
      </c>
    </row>
    <row r="44" spans="2:15" x14ac:dyDescent="0.2">
      <c r="B44" s="35"/>
      <c r="M44" s="33"/>
      <c r="N44" s="32"/>
      <c r="O44" s="23" t="s">
        <v>188</v>
      </c>
    </row>
    <row r="45" spans="2:15" x14ac:dyDescent="0.2">
      <c r="B45" s="35"/>
      <c r="M45" s="33"/>
      <c r="N45" s="32"/>
      <c r="O45" s="23" t="s">
        <v>189</v>
      </c>
    </row>
    <row r="46" spans="2:15" x14ac:dyDescent="0.2">
      <c r="B46" s="35"/>
      <c r="M46" s="33"/>
      <c r="N46" s="32"/>
      <c r="O46" s="23" t="s">
        <v>190</v>
      </c>
    </row>
    <row r="47" spans="2:15" x14ac:dyDescent="0.2">
      <c r="B47" s="35"/>
      <c r="M47" s="33"/>
      <c r="N47" s="32"/>
      <c r="O47" s="23" t="s">
        <v>191</v>
      </c>
    </row>
    <row r="48" spans="2:15" x14ac:dyDescent="0.2">
      <c r="B48" s="35"/>
      <c r="M48" s="33"/>
      <c r="N48" s="32"/>
      <c r="O48" s="23" t="s">
        <v>192</v>
      </c>
    </row>
    <row r="49" spans="2:15" x14ac:dyDescent="0.2">
      <c r="B49" s="35"/>
      <c r="M49" s="33"/>
      <c r="N49" s="32"/>
      <c r="O49" s="23" t="s">
        <v>193</v>
      </c>
    </row>
    <row r="50" spans="2:15" x14ac:dyDescent="0.2">
      <c r="B50" s="35"/>
      <c r="M50" s="33"/>
      <c r="N50" s="32"/>
      <c r="O50" s="24" t="s">
        <v>213</v>
      </c>
    </row>
    <row r="51" spans="2:15" x14ac:dyDescent="0.2">
      <c r="B51" s="36"/>
      <c r="N51" s="32"/>
      <c r="O51" s="26" t="s">
        <v>214</v>
      </c>
    </row>
    <row r="52" spans="2:15" x14ac:dyDescent="0.2">
      <c r="B52" s="35"/>
      <c r="M52" s="26"/>
      <c r="N52" s="32"/>
      <c r="O52" s="23" t="s">
        <v>194</v>
      </c>
    </row>
    <row r="53" spans="2:15" x14ac:dyDescent="0.2">
      <c r="B53" s="35"/>
      <c r="M53" s="33"/>
      <c r="N53" s="32"/>
      <c r="O53" s="23" t="s">
        <v>195</v>
      </c>
    </row>
    <row r="54" spans="2:15" x14ac:dyDescent="0.2">
      <c r="B54" s="35"/>
      <c r="M54" s="33"/>
      <c r="N54" s="32"/>
      <c r="O54" s="24" t="s">
        <v>213</v>
      </c>
    </row>
    <row r="55" spans="2:15" x14ac:dyDescent="0.2">
      <c r="B55" s="35"/>
      <c r="N55" s="32"/>
      <c r="O55" s="24" t="s">
        <v>213</v>
      </c>
    </row>
    <row r="56" spans="2:15" x14ac:dyDescent="0.2">
      <c r="B56" s="35"/>
      <c r="M56" s="26"/>
      <c r="N56" s="32"/>
      <c r="O56" s="26" t="s">
        <v>196</v>
      </c>
    </row>
    <row r="57" spans="2:15" x14ac:dyDescent="0.2">
      <c r="B57" s="36"/>
      <c r="M57" s="33"/>
      <c r="O57" s="23" t="s">
        <v>197</v>
      </c>
    </row>
    <row r="58" spans="2:15" x14ac:dyDescent="0.2">
      <c r="B58" s="35"/>
      <c r="M58" s="33"/>
      <c r="O58" s="23" t="s">
        <v>198</v>
      </c>
    </row>
    <row r="59" spans="2:15" x14ac:dyDescent="0.2">
      <c r="B59" s="35"/>
      <c r="M59" s="33"/>
      <c r="O59" s="23" t="s">
        <v>199</v>
      </c>
    </row>
    <row r="60" spans="2:15" x14ac:dyDescent="0.2">
      <c r="B60" s="35"/>
      <c r="M60" s="33"/>
      <c r="O60" s="23" t="s">
        <v>200</v>
      </c>
    </row>
    <row r="61" spans="2:15" x14ac:dyDescent="0.2">
      <c r="B61" s="35"/>
      <c r="M61" s="33"/>
      <c r="O61" s="23" t="s">
        <v>201</v>
      </c>
    </row>
    <row r="62" spans="2:15" ht="20.25" customHeight="1" x14ac:dyDescent="0.25">
      <c r="B62" s="36"/>
      <c r="O62" s="24" t="s">
        <v>213</v>
      </c>
    </row>
    <row r="63" spans="2:15" x14ac:dyDescent="0.25">
      <c r="B63" s="36"/>
      <c r="M63" s="26"/>
      <c r="O63" s="26" t="s">
        <v>202</v>
      </c>
    </row>
    <row r="64" spans="2:15" x14ac:dyDescent="0.2">
      <c r="B64" s="36"/>
      <c r="M64" s="33"/>
      <c r="O64" s="23" t="s">
        <v>203</v>
      </c>
    </row>
    <row r="65" spans="2:15" x14ac:dyDescent="0.2">
      <c r="B65" s="36"/>
      <c r="M65" s="33"/>
      <c r="O65" s="23" t="s">
        <v>204</v>
      </c>
    </row>
    <row r="66" spans="2:15" x14ac:dyDescent="0.2">
      <c r="B66" s="36"/>
      <c r="M66" s="33"/>
      <c r="O66" s="23" t="s">
        <v>205</v>
      </c>
    </row>
    <row r="67" spans="2:15" x14ac:dyDescent="0.2">
      <c r="B67" s="36"/>
      <c r="M67" s="33"/>
      <c r="O67" s="23" t="s">
        <v>206</v>
      </c>
    </row>
    <row r="68" spans="2:15" x14ac:dyDescent="0.25">
      <c r="B68" s="36"/>
      <c r="O68" s="24" t="s">
        <v>213</v>
      </c>
    </row>
    <row r="69" spans="2:15" x14ac:dyDescent="0.25">
      <c r="M69" s="26"/>
      <c r="O69" s="26" t="s">
        <v>207</v>
      </c>
    </row>
    <row r="70" spans="2:15" x14ac:dyDescent="0.2">
      <c r="M70" s="33"/>
      <c r="O70" s="23" t="s">
        <v>208</v>
      </c>
    </row>
    <row r="71" spans="2:15" x14ac:dyDescent="0.2">
      <c r="M71" s="33"/>
      <c r="O71" s="23" t="s">
        <v>209</v>
      </c>
    </row>
    <row r="72" spans="2:15" x14ac:dyDescent="0.2">
      <c r="M72" s="33"/>
      <c r="O72" s="23" t="s">
        <v>210</v>
      </c>
    </row>
    <row r="73" spans="2:15" x14ac:dyDescent="0.2">
      <c r="M73" s="33"/>
      <c r="O73" s="23" t="s">
        <v>211</v>
      </c>
    </row>
    <row r="74" spans="2:15" x14ac:dyDescent="0.2">
      <c r="M74" s="33"/>
      <c r="O74" s="23" t="s">
        <v>212</v>
      </c>
    </row>
    <row r="75" spans="2:15" x14ac:dyDescent="0.25">
      <c r="O75" s="24" t="s">
        <v>213</v>
      </c>
    </row>
  </sheetData>
  <protectedRanges>
    <protectedRange algorithmName="SHA-512" hashValue="lDoe1viqRcuTx+DAFGE+7BeV/hMac1EsJaCWE3Ee9aTc2GZn8lrFoLCNGIeLZgNeU5ZFeCbpuV7MfuiuYz+7lg==" saltValue="ICoFttIqAWStHLBza45iDg==" spinCount="100000" sqref="B1:H5" name="Bloqueado"/>
    <protectedRange algorithmName="SHA-512" hashValue="BQJkye72ARUCImUzpmwTI/Xwuh6R7OrT3HxipOTLa+zoHQGFnqJnJPvDOecUxN/XipfnNy48vuyE78u0hiR2nw==" saltValue="8TJ1F6qIgPkO5fTa2OpAgg==" spinCount="100000" sqref="B6:B9 B10:H10" name="Bloquado 2"/>
  </protectedRanges>
  <dataConsolidate/>
  <mergeCells count="6">
    <mergeCell ref="C9:H9"/>
    <mergeCell ref="B4:H4"/>
    <mergeCell ref="B2:H2"/>
    <mergeCell ref="C6:H6"/>
    <mergeCell ref="C7:H7"/>
    <mergeCell ref="C8:H8"/>
  </mergeCells>
  <dataValidations count="4">
    <dataValidation type="list" allowBlank="1" showInputMessage="1" showErrorMessage="1" sqref="C9:H9">
      <formula1>"Clique na direita da célula e escolha uma opção...,SEM LICENÇA,2017, 2018, 2019, 2020, 2021"</formula1>
    </dataValidation>
    <dataValidation type="list" errorStyle="warning" allowBlank="1" showInputMessage="1" sqref="C7:H7">
      <formula1>"Clique na direita da célula e escolha Área...,Ciências Agrárias, Ciências Biológicas, Ciências da Saúde, Ciências Humanas, Ciências Sociais Aplicadas, Linguística Letras e Artes, Ciências Exatas e da Terra, Engenharias, Multidisciplinar"</formula1>
    </dataValidation>
    <dataValidation showDropDown="1" showInputMessage="1" showErrorMessage="1" sqref="C6:H6"/>
    <dataValidation type="list" allowBlank="1" showInputMessage="1" showErrorMessage="1" sqref="C8:H8">
      <formula1>IF($O$8=$C$7,$O$9:$O$13,IF($O$14=$C$7,$O$15:$O$19,IF($O$20=$C$7,$O$21:$O$30,IF($O$31=$C$7,$O$32:$O$41,IF($O$42=$C$7,$O$43:$O$50,IF($O$51=$C$7,$O$52:$O$55,IF($O$56=$C$7,$O$57:$O$62,IF($O$63=$C$7,$O$64:$O$68,IF($O$69=$C$7,$O$70:$O$75)))))))))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B2:N290"/>
  <sheetViews>
    <sheetView showGridLines="0" tabSelected="1" zoomScale="80" zoomScaleNormal="8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K18" sqref="K18"/>
    </sheetView>
  </sheetViews>
  <sheetFormatPr defaultRowHeight="14.25" x14ac:dyDescent="0.2"/>
  <cols>
    <col min="1" max="1" width="5" style="1" customWidth="1"/>
    <col min="2" max="2" width="9.140625" style="1"/>
    <col min="3" max="3" width="27.140625" style="1" customWidth="1"/>
    <col min="4" max="4" width="55" style="1" customWidth="1"/>
    <col min="5" max="5" width="9.140625" style="1"/>
    <col min="6" max="6" width="32.5703125" style="1" customWidth="1"/>
    <col min="7" max="8" width="18.140625" style="1" customWidth="1"/>
    <col min="9" max="10" width="9.140625" style="1"/>
    <col min="11" max="11" width="9.140625" style="3"/>
    <col min="12" max="12" width="9.140625" style="1"/>
    <col min="13" max="13" width="9.140625" style="1" hidden="1" customWidth="1"/>
    <col min="14" max="14" width="14" style="1" hidden="1" customWidth="1"/>
    <col min="15" max="16384" width="9.140625" style="1"/>
  </cols>
  <sheetData>
    <row r="2" spans="2:14" ht="18" x14ac:dyDescent="0.2">
      <c r="B2" s="103" t="s">
        <v>240</v>
      </c>
      <c r="C2" s="103"/>
      <c r="D2" s="103"/>
      <c r="E2" s="103"/>
      <c r="F2" s="103"/>
      <c r="G2" s="103"/>
      <c r="H2" s="103"/>
    </row>
    <row r="3" spans="2:14" ht="18" x14ac:dyDescent="0.2">
      <c r="B3" s="103" t="s">
        <v>250</v>
      </c>
      <c r="C3" s="103"/>
      <c r="D3" s="103"/>
      <c r="E3" s="103"/>
      <c r="F3" s="103"/>
      <c r="G3" s="103"/>
      <c r="H3" s="103"/>
    </row>
    <row r="4" spans="2:14" s="96" customFormat="1" ht="18" x14ac:dyDescent="0.2">
      <c r="B4" s="95"/>
      <c r="C4" s="95"/>
      <c r="D4" s="95"/>
      <c r="E4" s="95"/>
      <c r="F4" s="95"/>
      <c r="G4" s="95"/>
      <c r="H4" s="95"/>
      <c r="K4" s="97"/>
    </row>
    <row r="5" spans="2:14" s="18" customFormat="1" ht="66" customHeight="1" x14ac:dyDescent="0.25">
      <c r="B5" s="104" t="s">
        <v>252</v>
      </c>
      <c r="C5" s="104"/>
      <c r="D5" s="104"/>
      <c r="E5" s="104"/>
      <c r="F5" s="104"/>
      <c r="G5" s="104"/>
      <c r="H5" s="104"/>
      <c r="I5" s="66"/>
      <c r="J5" s="66"/>
      <c r="K5" s="66"/>
      <c r="L5" s="66"/>
    </row>
    <row r="6" spans="2:14" s="18" customFormat="1" ht="18" x14ac:dyDescent="0.2">
      <c r="B6" s="6"/>
      <c r="C6" s="6"/>
      <c r="D6" s="6"/>
      <c r="E6" s="6"/>
      <c r="F6" s="6"/>
      <c r="G6" s="6"/>
      <c r="H6" s="6"/>
      <c r="K6" s="51"/>
    </row>
    <row r="7" spans="2:14" ht="15.75" x14ac:dyDescent="0.2">
      <c r="B7" s="46" t="s">
        <v>78</v>
      </c>
      <c r="C7" s="47" t="s">
        <v>79</v>
      </c>
      <c r="D7" s="47" t="s">
        <v>80</v>
      </c>
      <c r="E7" s="47" t="s">
        <v>81</v>
      </c>
      <c r="F7" s="48" t="s">
        <v>108</v>
      </c>
      <c r="G7" s="47" t="s">
        <v>107</v>
      </c>
      <c r="H7" s="49" t="s">
        <v>82</v>
      </c>
      <c r="I7" s="19"/>
      <c r="M7" s="14" t="s">
        <v>142</v>
      </c>
      <c r="N7" s="14" t="s">
        <v>148</v>
      </c>
    </row>
    <row r="8" spans="2:14" ht="20.100000000000001" customHeight="1" x14ac:dyDescent="0.2">
      <c r="B8" s="71"/>
      <c r="C8" s="72" t="s">
        <v>83</v>
      </c>
      <c r="D8" s="72"/>
      <c r="E8" s="73"/>
      <c r="F8" s="74" t="s">
        <v>215</v>
      </c>
      <c r="G8" s="75" t="str">
        <f t="shared" ref="G8:G71" si="0">IF($F8&lt;&gt;"Qualis","","Não Preencher")</f>
        <v/>
      </c>
      <c r="H8" s="76" t="str">
        <f t="shared" ref="H8:H71" si="1">IF($F8&lt;&gt;"Fator de Impacto (JCR)","","Não Preencher")</f>
        <v/>
      </c>
      <c r="J8" s="2"/>
      <c r="M8" s="15"/>
      <c r="N8" s="7"/>
    </row>
    <row r="9" spans="2:14" ht="20.100000000000001" customHeight="1" x14ac:dyDescent="0.2">
      <c r="B9" s="71"/>
      <c r="C9" s="72"/>
      <c r="D9" s="72"/>
      <c r="E9" s="73"/>
      <c r="F9" s="74" t="s">
        <v>215</v>
      </c>
      <c r="G9" s="75" t="str">
        <f t="shared" si="0"/>
        <v/>
      </c>
      <c r="H9" s="76" t="str">
        <f t="shared" si="1"/>
        <v/>
      </c>
      <c r="M9" s="15" t="s">
        <v>138</v>
      </c>
      <c r="N9" s="7" t="s">
        <v>51</v>
      </c>
    </row>
    <row r="10" spans="2:14" ht="20.100000000000001" customHeight="1" x14ac:dyDescent="0.2">
      <c r="B10" s="71"/>
      <c r="C10" s="72" t="s">
        <v>83</v>
      </c>
      <c r="D10" s="72"/>
      <c r="E10" s="73"/>
      <c r="F10" s="74" t="s">
        <v>215</v>
      </c>
      <c r="G10" s="75" t="str">
        <f t="shared" si="0"/>
        <v/>
      </c>
      <c r="H10" s="76" t="str">
        <f t="shared" si="1"/>
        <v/>
      </c>
      <c r="M10" s="15" t="s">
        <v>139</v>
      </c>
      <c r="N10" s="7" t="s">
        <v>52</v>
      </c>
    </row>
    <row r="11" spans="2:14" ht="20.100000000000001" customHeight="1" x14ac:dyDescent="0.2">
      <c r="B11" s="71"/>
      <c r="C11" s="72"/>
      <c r="D11" s="72"/>
      <c r="E11" s="73"/>
      <c r="F11" s="74" t="s">
        <v>215</v>
      </c>
      <c r="G11" s="75" t="str">
        <f t="shared" si="0"/>
        <v/>
      </c>
      <c r="H11" s="76" t="str">
        <f t="shared" si="1"/>
        <v/>
      </c>
      <c r="M11" s="15" t="s">
        <v>140</v>
      </c>
      <c r="N11" s="7" t="s">
        <v>53</v>
      </c>
    </row>
    <row r="12" spans="2:14" ht="20.100000000000001" customHeight="1" x14ac:dyDescent="0.2">
      <c r="B12" s="71"/>
      <c r="C12" s="72"/>
      <c r="D12" s="72"/>
      <c r="E12" s="73"/>
      <c r="F12" s="74" t="s">
        <v>215</v>
      </c>
      <c r="G12" s="75" t="str">
        <f t="shared" si="0"/>
        <v/>
      </c>
      <c r="H12" s="76" t="str">
        <f t="shared" si="1"/>
        <v/>
      </c>
      <c r="J12" s="20"/>
      <c r="M12" s="15" t="s">
        <v>143</v>
      </c>
      <c r="N12" s="7" t="s">
        <v>54</v>
      </c>
    </row>
    <row r="13" spans="2:14" ht="20.100000000000001" customHeight="1" x14ac:dyDescent="0.2">
      <c r="B13" s="71"/>
      <c r="C13" s="72"/>
      <c r="D13" s="72"/>
      <c r="E13" s="73"/>
      <c r="F13" s="74" t="s">
        <v>215</v>
      </c>
      <c r="G13" s="75" t="str">
        <f t="shared" si="0"/>
        <v/>
      </c>
      <c r="H13" s="76" t="str">
        <f t="shared" si="1"/>
        <v/>
      </c>
      <c r="M13" s="15" t="s">
        <v>144</v>
      </c>
      <c r="N13" s="7" t="s">
        <v>55</v>
      </c>
    </row>
    <row r="14" spans="2:14" ht="20.100000000000001" customHeight="1" x14ac:dyDescent="0.2">
      <c r="B14" s="71"/>
      <c r="C14" s="72"/>
      <c r="D14" s="72"/>
      <c r="E14" s="73"/>
      <c r="F14" s="74" t="s">
        <v>215</v>
      </c>
      <c r="G14" s="75" t="str">
        <f t="shared" si="0"/>
        <v/>
      </c>
      <c r="H14" s="76" t="str">
        <f t="shared" si="1"/>
        <v/>
      </c>
      <c r="M14" s="15" t="s">
        <v>145</v>
      </c>
      <c r="N14" s="7" t="s">
        <v>56</v>
      </c>
    </row>
    <row r="15" spans="2:14" ht="20.100000000000001" customHeight="1" x14ac:dyDescent="0.2">
      <c r="B15" s="71"/>
      <c r="C15" s="72"/>
      <c r="D15" s="72"/>
      <c r="E15" s="73"/>
      <c r="F15" s="74" t="s">
        <v>215</v>
      </c>
      <c r="G15" s="75" t="str">
        <f t="shared" si="0"/>
        <v/>
      </c>
      <c r="H15" s="76" t="str">
        <f t="shared" si="1"/>
        <v/>
      </c>
      <c r="M15" s="15" t="s">
        <v>141</v>
      </c>
      <c r="N15" s="7" t="s">
        <v>57</v>
      </c>
    </row>
    <row r="16" spans="2:14" ht="20.100000000000001" customHeight="1" x14ac:dyDescent="0.2">
      <c r="B16" s="71"/>
      <c r="C16" s="72"/>
      <c r="D16" s="72"/>
      <c r="E16" s="73"/>
      <c r="F16" s="74" t="s">
        <v>215</v>
      </c>
      <c r="G16" s="75" t="str">
        <f t="shared" si="0"/>
        <v/>
      </c>
      <c r="H16" s="76" t="str">
        <f t="shared" si="1"/>
        <v/>
      </c>
      <c r="M16" s="15" t="s">
        <v>146</v>
      </c>
      <c r="N16" s="7" t="s">
        <v>58</v>
      </c>
    </row>
    <row r="17" spans="2:14" ht="20.100000000000001" customHeight="1" x14ac:dyDescent="0.2">
      <c r="B17" s="71"/>
      <c r="C17" s="72"/>
      <c r="D17" s="72"/>
      <c r="E17" s="73"/>
      <c r="F17" s="74" t="s">
        <v>215</v>
      </c>
      <c r="G17" s="75" t="str">
        <f t="shared" si="0"/>
        <v/>
      </c>
      <c r="H17" s="76" t="str">
        <f t="shared" si="1"/>
        <v/>
      </c>
      <c r="M17" s="16"/>
      <c r="N17" s="16"/>
    </row>
    <row r="18" spans="2:14" ht="20.100000000000001" customHeight="1" x14ac:dyDescent="0.2">
      <c r="B18" s="71"/>
      <c r="C18" s="72"/>
      <c r="D18" s="72"/>
      <c r="E18" s="73"/>
      <c r="F18" s="74" t="s">
        <v>215</v>
      </c>
      <c r="G18" s="75" t="str">
        <f t="shared" si="0"/>
        <v/>
      </c>
      <c r="H18" s="76" t="str">
        <f t="shared" si="1"/>
        <v/>
      </c>
      <c r="M18" s="17"/>
      <c r="N18" s="17"/>
    </row>
    <row r="19" spans="2:14" ht="20.100000000000001" customHeight="1" x14ac:dyDescent="0.2">
      <c r="B19" s="71"/>
      <c r="C19" s="72"/>
      <c r="D19" s="72"/>
      <c r="E19" s="73"/>
      <c r="F19" s="74" t="s">
        <v>215</v>
      </c>
      <c r="G19" s="75" t="str">
        <f t="shared" si="0"/>
        <v/>
      </c>
      <c r="H19" s="76" t="str">
        <f t="shared" si="1"/>
        <v/>
      </c>
      <c r="M19" s="17"/>
      <c r="N19" s="17"/>
    </row>
    <row r="20" spans="2:14" ht="20.100000000000001" customHeight="1" x14ac:dyDescent="0.2">
      <c r="B20" s="71"/>
      <c r="C20" s="72"/>
      <c r="D20" s="72"/>
      <c r="E20" s="73"/>
      <c r="F20" s="74" t="s">
        <v>215</v>
      </c>
      <c r="G20" s="75" t="str">
        <f t="shared" si="0"/>
        <v/>
      </c>
      <c r="H20" s="76" t="str">
        <f t="shared" si="1"/>
        <v/>
      </c>
      <c r="M20" s="17"/>
      <c r="N20" s="17"/>
    </row>
    <row r="21" spans="2:14" ht="20.100000000000001" customHeight="1" x14ac:dyDescent="0.2">
      <c r="B21" s="71"/>
      <c r="C21" s="72"/>
      <c r="D21" s="72"/>
      <c r="E21" s="73"/>
      <c r="F21" s="74" t="s">
        <v>215</v>
      </c>
      <c r="G21" s="75" t="str">
        <f t="shared" si="0"/>
        <v/>
      </c>
      <c r="H21" s="76" t="str">
        <f t="shared" si="1"/>
        <v/>
      </c>
      <c r="M21" s="17"/>
      <c r="N21" s="17"/>
    </row>
    <row r="22" spans="2:14" ht="20.100000000000001" customHeight="1" x14ac:dyDescent="0.2">
      <c r="B22" s="71"/>
      <c r="C22" s="72"/>
      <c r="D22" s="72"/>
      <c r="E22" s="73"/>
      <c r="F22" s="74" t="s">
        <v>215</v>
      </c>
      <c r="G22" s="75" t="str">
        <f t="shared" si="0"/>
        <v/>
      </c>
      <c r="H22" s="76" t="str">
        <f t="shared" si="1"/>
        <v/>
      </c>
      <c r="M22" s="17"/>
      <c r="N22" s="17"/>
    </row>
    <row r="23" spans="2:14" ht="20.100000000000001" customHeight="1" x14ac:dyDescent="0.2">
      <c r="B23" s="71"/>
      <c r="C23" s="72"/>
      <c r="D23" s="72"/>
      <c r="E23" s="73"/>
      <c r="F23" s="74" t="s">
        <v>215</v>
      </c>
      <c r="G23" s="75" t="str">
        <f t="shared" si="0"/>
        <v/>
      </c>
      <c r="H23" s="76" t="str">
        <f t="shared" si="1"/>
        <v/>
      </c>
      <c r="M23" s="17"/>
      <c r="N23" s="17"/>
    </row>
    <row r="24" spans="2:14" ht="20.100000000000001" customHeight="1" x14ac:dyDescent="0.2">
      <c r="B24" s="71"/>
      <c r="C24" s="72"/>
      <c r="D24" s="72"/>
      <c r="E24" s="73"/>
      <c r="F24" s="74" t="s">
        <v>215</v>
      </c>
      <c r="G24" s="75" t="str">
        <f t="shared" si="0"/>
        <v/>
      </c>
      <c r="H24" s="76" t="str">
        <f t="shared" si="1"/>
        <v/>
      </c>
      <c r="M24" s="17"/>
      <c r="N24" s="17"/>
    </row>
    <row r="25" spans="2:14" ht="20.100000000000001" customHeight="1" x14ac:dyDescent="0.2">
      <c r="B25" s="71"/>
      <c r="C25" s="72"/>
      <c r="D25" s="72"/>
      <c r="E25" s="73"/>
      <c r="F25" s="74" t="s">
        <v>215</v>
      </c>
      <c r="G25" s="75" t="str">
        <f t="shared" si="0"/>
        <v/>
      </c>
      <c r="H25" s="76" t="str">
        <f t="shared" si="1"/>
        <v/>
      </c>
    </row>
    <row r="26" spans="2:14" ht="20.100000000000001" customHeight="1" x14ac:dyDescent="0.2">
      <c r="B26" s="71"/>
      <c r="C26" s="72"/>
      <c r="D26" s="72"/>
      <c r="E26" s="73"/>
      <c r="F26" s="74" t="s">
        <v>215</v>
      </c>
      <c r="G26" s="75" t="str">
        <f t="shared" si="0"/>
        <v/>
      </c>
      <c r="H26" s="76" t="str">
        <f t="shared" si="1"/>
        <v/>
      </c>
    </row>
    <row r="27" spans="2:14" ht="20.100000000000001" customHeight="1" x14ac:dyDescent="0.2">
      <c r="B27" s="71"/>
      <c r="C27" s="72"/>
      <c r="D27" s="72"/>
      <c r="E27" s="73"/>
      <c r="F27" s="74" t="s">
        <v>215</v>
      </c>
      <c r="G27" s="75" t="str">
        <f t="shared" si="0"/>
        <v/>
      </c>
      <c r="H27" s="76" t="str">
        <f t="shared" si="1"/>
        <v/>
      </c>
    </row>
    <row r="28" spans="2:14" ht="20.100000000000001" customHeight="1" x14ac:dyDescent="0.2">
      <c r="B28" s="71"/>
      <c r="C28" s="72"/>
      <c r="D28" s="72"/>
      <c r="E28" s="73"/>
      <c r="F28" s="74" t="s">
        <v>215</v>
      </c>
      <c r="G28" s="75" t="str">
        <f t="shared" si="0"/>
        <v/>
      </c>
      <c r="H28" s="76" t="str">
        <f t="shared" si="1"/>
        <v/>
      </c>
    </row>
    <row r="29" spans="2:14" ht="20.100000000000001" customHeight="1" x14ac:dyDescent="0.2">
      <c r="B29" s="71"/>
      <c r="C29" s="72"/>
      <c r="D29" s="72"/>
      <c r="E29" s="73"/>
      <c r="F29" s="74" t="s">
        <v>215</v>
      </c>
      <c r="G29" s="75" t="str">
        <f t="shared" si="0"/>
        <v/>
      </c>
      <c r="H29" s="76" t="str">
        <f t="shared" si="1"/>
        <v/>
      </c>
    </row>
    <row r="30" spans="2:14" ht="20.100000000000001" customHeight="1" x14ac:dyDescent="0.2">
      <c r="B30" s="71"/>
      <c r="C30" s="72"/>
      <c r="D30" s="72"/>
      <c r="E30" s="73"/>
      <c r="F30" s="74" t="s">
        <v>215</v>
      </c>
      <c r="G30" s="75" t="str">
        <f t="shared" si="0"/>
        <v/>
      </c>
      <c r="H30" s="76" t="str">
        <f t="shared" si="1"/>
        <v/>
      </c>
    </row>
    <row r="31" spans="2:14" ht="20.100000000000001" customHeight="1" x14ac:dyDescent="0.2">
      <c r="B31" s="71"/>
      <c r="C31" s="72"/>
      <c r="D31" s="72"/>
      <c r="E31" s="73"/>
      <c r="F31" s="74" t="s">
        <v>215</v>
      </c>
      <c r="G31" s="75" t="str">
        <f t="shared" si="0"/>
        <v/>
      </c>
      <c r="H31" s="76" t="str">
        <f t="shared" si="1"/>
        <v/>
      </c>
    </row>
    <row r="32" spans="2:14" ht="20.100000000000001" customHeight="1" x14ac:dyDescent="0.2">
      <c r="B32" s="71"/>
      <c r="C32" s="72"/>
      <c r="D32" s="72"/>
      <c r="E32" s="73"/>
      <c r="F32" s="74" t="s">
        <v>215</v>
      </c>
      <c r="G32" s="75" t="str">
        <f t="shared" si="0"/>
        <v/>
      </c>
      <c r="H32" s="76" t="str">
        <f t="shared" si="1"/>
        <v/>
      </c>
    </row>
    <row r="33" spans="2:8" ht="20.100000000000001" customHeight="1" x14ac:dyDescent="0.2">
      <c r="B33" s="71"/>
      <c r="C33" s="72"/>
      <c r="D33" s="72"/>
      <c r="E33" s="73"/>
      <c r="F33" s="74" t="s">
        <v>215</v>
      </c>
      <c r="G33" s="75" t="str">
        <f t="shared" si="0"/>
        <v/>
      </c>
      <c r="H33" s="76" t="str">
        <f t="shared" si="1"/>
        <v/>
      </c>
    </row>
    <row r="34" spans="2:8" ht="20.100000000000001" customHeight="1" x14ac:dyDescent="0.2">
      <c r="B34" s="71"/>
      <c r="C34" s="72"/>
      <c r="D34" s="72"/>
      <c r="E34" s="73"/>
      <c r="F34" s="74" t="s">
        <v>215</v>
      </c>
      <c r="G34" s="75" t="str">
        <f t="shared" si="0"/>
        <v/>
      </c>
      <c r="H34" s="76" t="str">
        <f t="shared" si="1"/>
        <v/>
      </c>
    </row>
    <row r="35" spans="2:8" ht="20.100000000000001" customHeight="1" x14ac:dyDescent="0.2">
      <c r="B35" s="71"/>
      <c r="C35" s="72"/>
      <c r="D35" s="72"/>
      <c r="E35" s="73"/>
      <c r="F35" s="74" t="s">
        <v>215</v>
      </c>
      <c r="G35" s="75" t="str">
        <f t="shared" si="0"/>
        <v/>
      </c>
      <c r="H35" s="76" t="str">
        <f t="shared" si="1"/>
        <v/>
      </c>
    </row>
    <row r="36" spans="2:8" ht="20.100000000000001" customHeight="1" x14ac:dyDescent="0.2">
      <c r="B36" s="71"/>
      <c r="C36" s="72"/>
      <c r="D36" s="72"/>
      <c r="E36" s="73"/>
      <c r="F36" s="74" t="s">
        <v>215</v>
      </c>
      <c r="G36" s="75" t="str">
        <f t="shared" si="0"/>
        <v/>
      </c>
      <c r="H36" s="76" t="str">
        <f t="shared" si="1"/>
        <v/>
      </c>
    </row>
    <row r="37" spans="2:8" ht="20.100000000000001" customHeight="1" x14ac:dyDescent="0.2">
      <c r="B37" s="71"/>
      <c r="C37" s="72"/>
      <c r="D37" s="72"/>
      <c r="E37" s="73"/>
      <c r="F37" s="74" t="s">
        <v>215</v>
      </c>
      <c r="G37" s="75" t="str">
        <f t="shared" si="0"/>
        <v/>
      </c>
      <c r="H37" s="76" t="str">
        <f t="shared" si="1"/>
        <v/>
      </c>
    </row>
    <row r="38" spans="2:8" ht="20.100000000000001" customHeight="1" x14ac:dyDescent="0.2">
      <c r="B38" s="71"/>
      <c r="C38" s="72"/>
      <c r="D38" s="72"/>
      <c r="E38" s="73"/>
      <c r="F38" s="74" t="s">
        <v>215</v>
      </c>
      <c r="G38" s="75" t="str">
        <f t="shared" si="0"/>
        <v/>
      </c>
      <c r="H38" s="76" t="str">
        <f t="shared" si="1"/>
        <v/>
      </c>
    </row>
    <row r="39" spans="2:8" ht="20.100000000000001" customHeight="1" x14ac:dyDescent="0.2">
      <c r="B39" s="71"/>
      <c r="C39" s="72"/>
      <c r="D39" s="72"/>
      <c r="E39" s="73"/>
      <c r="F39" s="74" t="s">
        <v>215</v>
      </c>
      <c r="G39" s="75" t="str">
        <f t="shared" si="0"/>
        <v/>
      </c>
      <c r="H39" s="76" t="str">
        <f t="shared" si="1"/>
        <v/>
      </c>
    </row>
    <row r="40" spans="2:8" ht="20.100000000000001" customHeight="1" x14ac:dyDescent="0.2">
      <c r="B40" s="71"/>
      <c r="C40" s="72"/>
      <c r="D40" s="72"/>
      <c r="E40" s="73"/>
      <c r="F40" s="74" t="s">
        <v>215</v>
      </c>
      <c r="G40" s="75" t="str">
        <f t="shared" si="0"/>
        <v/>
      </c>
      <c r="H40" s="76" t="str">
        <f t="shared" si="1"/>
        <v/>
      </c>
    </row>
    <row r="41" spans="2:8" ht="20.100000000000001" customHeight="1" x14ac:dyDescent="0.2">
      <c r="B41" s="71"/>
      <c r="C41" s="72"/>
      <c r="D41" s="72"/>
      <c r="E41" s="73"/>
      <c r="F41" s="74" t="s">
        <v>215</v>
      </c>
      <c r="G41" s="75" t="str">
        <f t="shared" si="0"/>
        <v/>
      </c>
      <c r="H41" s="76" t="str">
        <f t="shared" si="1"/>
        <v/>
      </c>
    </row>
    <row r="42" spans="2:8" ht="20.100000000000001" customHeight="1" x14ac:dyDescent="0.2">
      <c r="B42" s="71"/>
      <c r="C42" s="72"/>
      <c r="D42" s="72"/>
      <c r="E42" s="73"/>
      <c r="F42" s="74" t="s">
        <v>215</v>
      </c>
      <c r="G42" s="75" t="str">
        <f t="shared" si="0"/>
        <v/>
      </c>
      <c r="H42" s="76" t="str">
        <f t="shared" si="1"/>
        <v/>
      </c>
    </row>
    <row r="43" spans="2:8" ht="20.100000000000001" customHeight="1" x14ac:dyDescent="0.2">
      <c r="B43" s="71"/>
      <c r="C43" s="72"/>
      <c r="D43" s="72"/>
      <c r="E43" s="73"/>
      <c r="F43" s="74" t="s">
        <v>215</v>
      </c>
      <c r="G43" s="75" t="str">
        <f t="shared" si="0"/>
        <v/>
      </c>
      <c r="H43" s="76" t="str">
        <f t="shared" si="1"/>
        <v/>
      </c>
    </row>
    <row r="44" spans="2:8" ht="20.100000000000001" customHeight="1" x14ac:dyDescent="0.2">
      <c r="B44" s="71"/>
      <c r="C44" s="72"/>
      <c r="D44" s="72"/>
      <c r="E44" s="73"/>
      <c r="F44" s="74" t="s">
        <v>215</v>
      </c>
      <c r="G44" s="75" t="str">
        <f t="shared" si="0"/>
        <v/>
      </c>
      <c r="H44" s="76" t="str">
        <f t="shared" si="1"/>
        <v/>
      </c>
    </row>
    <row r="45" spans="2:8" ht="20.100000000000001" customHeight="1" x14ac:dyDescent="0.2">
      <c r="B45" s="71"/>
      <c r="C45" s="72"/>
      <c r="D45" s="72"/>
      <c r="E45" s="73"/>
      <c r="F45" s="74" t="s">
        <v>215</v>
      </c>
      <c r="G45" s="75" t="str">
        <f t="shared" si="0"/>
        <v/>
      </c>
      <c r="H45" s="76" t="str">
        <f t="shared" si="1"/>
        <v/>
      </c>
    </row>
    <row r="46" spans="2:8" ht="20.100000000000001" customHeight="1" x14ac:dyDescent="0.2">
      <c r="B46" s="71"/>
      <c r="C46" s="72"/>
      <c r="D46" s="72"/>
      <c r="E46" s="73"/>
      <c r="F46" s="74" t="s">
        <v>215</v>
      </c>
      <c r="G46" s="75" t="str">
        <f t="shared" si="0"/>
        <v/>
      </c>
      <c r="H46" s="76" t="str">
        <f t="shared" si="1"/>
        <v/>
      </c>
    </row>
    <row r="47" spans="2:8" ht="20.100000000000001" customHeight="1" x14ac:dyDescent="0.2">
      <c r="B47" s="71"/>
      <c r="C47" s="72"/>
      <c r="D47" s="72"/>
      <c r="E47" s="73"/>
      <c r="F47" s="74" t="s">
        <v>215</v>
      </c>
      <c r="G47" s="75" t="str">
        <f t="shared" si="0"/>
        <v/>
      </c>
      <c r="H47" s="76" t="str">
        <f t="shared" si="1"/>
        <v/>
      </c>
    </row>
    <row r="48" spans="2:8" ht="20.100000000000001" customHeight="1" x14ac:dyDescent="0.2">
      <c r="B48" s="71"/>
      <c r="C48" s="72"/>
      <c r="D48" s="72"/>
      <c r="E48" s="73"/>
      <c r="F48" s="74" t="s">
        <v>215</v>
      </c>
      <c r="G48" s="75" t="str">
        <f t="shared" si="0"/>
        <v/>
      </c>
      <c r="H48" s="76" t="str">
        <f t="shared" si="1"/>
        <v/>
      </c>
    </row>
    <row r="49" spans="2:8" ht="20.100000000000001" customHeight="1" x14ac:dyDescent="0.2">
      <c r="B49" s="71"/>
      <c r="C49" s="72"/>
      <c r="D49" s="72"/>
      <c r="E49" s="73"/>
      <c r="F49" s="74" t="s">
        <v>215</v>
      </c>
      <c r="G49" s="75" t="str">
        <f t="shared" si="0"/>
        <v/>
      </c>
      <c r="H49" s="76" t="str">
        <f t="shared" si="1"/>
        <v/>
      </c>
    </row>
    <row r="50" spans="2:8" ht="20.100000000000001" customHeight="1" x14ac:dyDescent="0.2">
      <c r="B50" s="71"/>
      <c r="C50" s="72"/>
      <c r="D50" s="72"/>
      <c r="E50" s="73"/>
      <c r="F50" s="74" t="s">
        <v>215</v>
      </c>
      <c r="G50" s="75" t="str">
        <f t="shared" si="0"/>
        <v/>
      </c>
      <c r="H50" s="76" t="str">
        <f t="shared" si="1"/>
        <v/>
      </c>
    </row>
    <row r="51" spans="2:8" ht="20.100000000000001" customHeight="1" x14ac:dyDescent="0.2">
      <c r="B51" s="71"/>
      <c r="C51" s="72"/>
      <c r="D51" s="72"/>
      <c r="E51" s="73"/>
      <c r="F51" s="74" t="s">
        <v>215</v>
      </c>
      <c r="G51" s="75" t="str">
        <f t="shared" si="0"/>
        <v/>
      </c>
      <c r="H51" s="76" t="str">
        <f t="shared" si="1"/>
        <v/>
      </c>
    </row>
    <row r="52" spans="2:8" ht="20.100000000000001" customHeight="1" x14ac:dyDescent="0.2">
      <c r="B52" s="71"/>
      <c r="C52" s="72"/>
      <c r="D52" s="72"/>
      <c r="E52" s="73"/>
      <c r="F52" s="74" t="s">
        <v>215</v>
      </c>
      <c r="G52" s="75" t="str">
        <f t="shared" si="0"/>
        <v/>
      </c>
      <c r="H52" s="76" t="str">
        <f t="shared" si="1"/>
        <v/>
      </c>
    </row>
    <row r="53" spans="2:8" ht="20.100000000000001" customHeight="1" x14ac:dyDescent="0.2">
      <c r="B53" s="71"/>
      <c r="C53" s="72"/>
      <c r="D53" s="72"/>
      <c r="E53" s="73"/>
      <c r="F53" s="74" t="s">
        <v>215</v>
      </c>
      <c r="G53" s="75" t="str">
        <f t="shared" si="0"/>
        <v/>
      </c>
      <c r="H53" s="76" t="str">
        <f t="shared" si="1"/>
        <v/>
      </c>
    </row>
    <row r="54" spans="2:8" ht="20.100000000000001" customHeight="1" x14ac:dyDescent="0.2">
      <c r="B54" s="71"/>
      <c r="C54" s="72"/>
      <c r="D54" s="72"/>
      <c r="E54" s="73"/>
      <c r="F54" s="74" t="s">
        <v>215</v>
      </c>
      <c r="G54" s="75" t="str">
        <f t="shared" si="0"/>
        <v/>
      </c>
      <c r="H54" s="76" t="str">
        <f t="shared" si="1"/>
        <v/>
      </c>
    </row>
    <row r="55" spans="2:8" ht="20.100000000000001" customHeight="1" x14ac:dyDescent="0.2">
      <c r="B55" s="71"/>
      <c r="C55" s="72"/>
      <c r="D55" s="72"/>
      <c r="E55" s="73"/>
      <c r="F55" s="74" t="s">
        <v>215</v>
      </c>
      <c r="G55" s="75" t="str">
        <f t="shared" si="0"/>
        <v/>
      </c>
      <c r="H55" s="76" t="str">
        <f t="shared" si="1"/>
        <v/>
      </c>
    </row>
    <row r="56" spans="2:8" ht="20.100000000000001" customHeight="1" x14ac:dyDescent="0.2">
      <c r="B56" s="71"/>
      <c r="C56" s="72"/>
      <c r="D56" s="72"/>
      <c r="E56" s="73"/>
      <c r="F56" s="74" t="s">
        <v>215</v>
      </c>
      <c r="G56" s="75" t="str">
        <f t="shared" si="0"/>
        <v/>
      </c>
      <c r="H56" s="76" t="str">
        <f t="shared" si="1"/>
        <v/>
      </c>
    </row>
    <row r="57" spans="2:8" ht="20.100000000000001" customHeight="1" x14ac:dyDescent="0.2">
      <c r="B57" s="71"/>
      <c r="C57" s="72"/>
      <c r="D57" s="72"/>
      <c r="E57" s="73"/>
      <c r="F57" s="74" t="s">
        <v>215</v>
      </c>
      <c r="G57" s="75" t="str">
        <f t="shared" si="0"/>
        <v/>
      </c>
      <c r="H57" s="76" t="str">
        <f t="shared" si="1"/>
        <v/>
      </c>
    </row>
    <row r="58" spans="2:8" ht="20.100000000000001" customHeight="1" x14ac:dyDescent="0.2">
      <c r="B58" s="71"/>
      <c r="C58" s="72"/>
      <c r="D58" s="72"/>
      <c r="E58" s="73"/>
      <c r="F58" s="74" t="s">
        <v>215</v>
      </c>
      <c r="G58" s="75" t="str">
        <f t="shared" si="0"/>
        <v/>
      </c>
      <c r="H58" s="76" t="str">
        <f t="shared" si="1"/>
        <v/>
      </c>
    </row>
    <row r="59" spans="2:8" ht="20.100000000000001" customHeight="1" x14ac:dyDescent="0.2">
      <c r="B59" s="71"/>
      <c r="C59" s="72"/>
      <c r="D59" s="72"/>
      <c r="E59" s="73"/>
      <c r="F59" s="74" t="s">
        <v>215</v>
      </c>
      <c r="G59" s="75" t="str">
        <f t="shared" si="0"/>
        <v/>
      </c>
      <c r="H59" s="76" t="str">
        <f t="shared" si="1"/>
        <v/>
      </c>
    </row>
    <row r="60" spans="2:8" ht="20.100000000000001" customHeight="1" x14ac:dyDescent="0.2">
      <c r="B60" s="71"/>
      <c r="C60" s="72"/>
      <c r="D60" s="72"/>
      <c r="E60" s="73"/>
      <c r="F60" s="74" t="s">
        <v>215</v>
      </c>
      <c r="G60" s="75" t="str">
        <f t="shared" si="0"/>
        <v/>
      </c>
      <c r="H60" s="76" t="str">
        <f t="shared" si="1"/>
        <v/>
      </c>
    </row>
    <row r="61" spans="2:8" ht="20.100000000000001" customHeight="1" x14ac:dyDescent="0.2">
      <c r="B61" s="71"/>
      <c r="C61" s="72"/>
      <c r="D61" s="72"/>
      <c r="E61" s="73"/>
      <c r="F61" s="74" t="s">
        <v>215</v>
      </c>
      <c r="G61" s="75" t="str">
        <f t="shared" si="0"/>
        <v/>
      </c>
      <c r="H61" s="76" t="str">
        <f t="shared" si="1"/>
        <v/>
      </c>
    </row>
    <row r="62" spans="2:8" ht="20.100000000000001" customHeight="1" x14ac:dyDescent="0.2">
      <c r="B62" s="71"/>
      <c r="C62" s="72"/>
      <c r="D62" s="72"/>
      <c r="E62" s="73"/>
      <c r="F62" s="74" t="s">
        <v>215</v>
      </c>
      <c r="G62" s="75" t="str">
        <f t="shared" si="0"/>
        <v/>
      </c>
      <c r="H62" s="76" t="str">
        <f t="shared" si="1"/>
        <v/>
      </c>
    </row>
    <row r="63" spans="2:8" ht="20.100000000000001" customHeight="1" x14ac:dyDescent="0.2">
      <c r="B63" s="71"/>
      <c r="C63" s="72"/>
      <c r="D63" s="72"/>
      <c r="E63" s="73"/>
      <c r="F63" s="74" t="s">
        <v>215</v>
      </c>
      <c r="G63" s="75" t="str">
        <f t="shared" si="0"/>
        <v/>
      </c>
      <c r="H63" s="76" t="str">
        <f t="shared" si="1"/>
        <v/>
      </c>
    </row>
    <row r="64" spans="2:8" ht="20.100000000000001" customHeight="1" x14ac:dyDescent="0.2">
      <c r="B64" s="71"/>
      <c r="C64" s="72"/>
      <c r="D64" s="72"/>
      <c r="E64" s="73"/>
      <c r="F64" s="74" t="s">
        <v>215</v>
      </c>
      <c r="G64" s="75" t="str">
        <f t="shared" si="0"/>
        <v/>
      </c>
      <c r="H64" s="76" t="str">
        <f t="shared" si="1"/>
        <v/>
      </c>
    </row>
    <row r="65" spans="2:8" ht="20.100000000000001" customHeight="1" x14ac:dyDescent="0.2">
      <c r="B65" s="71"/>
      <c r="C65" s="72"/>
      <c r="D65" s="72"/>
      <c r="E65" s="73"/>
      <c r="F65" s="74" t="s">
        <v>215</v>
      </c>
      <c r="G65" s="75" t="str">
        <f t="shared" si="0"/>
        <v/>
      </c>
      <c r="H65" s="76" t="str">
        <f t="shared" si="1"/>
        <v/>
      </c>
    </row>
    <row r="66" spans="2:8" ht="20.100000000000001" customHeight="1" x14ac:dyDescent="0.2">
      <c r="B66" s="71"/>
      <c r="C66" s="72"/>
      <c r="D66" s="72"/>
      <c r="E66" s="73"/>
      <c r="F66" s="74" t="s">
        <v>215</v>
      </c>
      <c r="G66" s="75" t="str">
        <f t="shared" si="0"/>
        <v/>
      </c>
      <c r="H66" s="76" t="str">
        <f t="shared" si="1"/>
        <v/>
      </c>
    </row>
    <row r="67" spans="2:8" ht="20.100000000000001" customHeight="1" x14ac:dyDescent="0.2">
      <c r="B67" s="71"/>
      <c r="C67" s="72"/>
      <c r="D67" s="72"/>
      <c r="E67" s="73"/>
      <c r="F67" s="74" t="s">
        <v>215</v>
      </c>
      <c r="G67" s="75" t="str">
        <f t="shared" si="0"/>
        <v/>
      </c>
      <c r="H67" s="76" t="str">
        <f t="shared" si="1"/>
        <v/>
      </c>
    </row>
    <row r="68" spans="2:8" ht="20.100000000000001" customHeight="1" x14ac:dyDescent="0.2">
      <c r="B68" s="71"/>
      <c r="C68" s="72"/>
      <c r="D68" s="72"/>
      <c r="E68" s="73"/>
      <c r="F68" s="74" t="s">
        <v>215</v>
      </c>
      <c r="G68" s="75" t="str">
        <f t="shared" si="0"/>
        <v/>
      </c>
      <c r="H68" s="76" t="str">
        <f t="shared" si="1"/>
        <v/>
      </c>
    </row>
    <row r="69" spans="2:8" ht="20.100000000000001" customHeight="1" x14ac:dyDescent="0.2">
      <c r="B69" s="71"/>
      <c r="C69" s="72"/>
      <c r="D69" s="72"/>
      <c r="E69" s="73"/>
      <c r="F69" s="74" t="s">
        <v>215</v>
      </c>
      <c r="G69" s="75" t="str">
        <f t="shared" si="0"/>
        <v/>
      </c>
      <c r="H69" s="76" t="str">
        <f t="shared" si="1"/>
        <v/>
      </c>
    </row>
    <row r="70" spans="2:8" ht="20.100000000000001" customHeight="1" x14ac:dyDescent="0.2">
      <c r="B70" s="71"/>
      <c r="C70" s="72"/>
      <c r="D70" s="72"/>
      <c r="E70" s="73"/>
      <c r="F70" s="74" t="s">
        <v>215</v>
      </c>
      <c r="G70" s="75" t="str">
        <f t="shared" si="0"/>
        <v/>
      </c>
      <c r="H70" s="76" t="str">
        <f t="shared" si="1"/>
        <v/>
      </c>
    </row>
    <row r="71" spans="2:8" ht="20.100000000000001" customHeight="1" x14ac:dyDescent="0.2">
      <c r="B71" s="71"/>
      <c r="C71" s="72"/>
      <c r="D71" s="72"/>
      <c r="E71" s="73"/>
      <c r="F71" s="74" t="s">
        <v>215</v>
      </c>
      <c r="G71" s="75" t="str">
        <f t="shared" si="0"/>
        <v/>
      </c>
      <c r="H71" s="76" t="str">
        <f t="shared" si="1"/>
        <v/>
      </c>
    </row>
    <row r="72" spans="2:8" ht="20.100000000000001" customHeight="1" x14ac:dyDescent="0.2">
      <c r="B72" s="71"/>
      <c r="C72" s="72"/>
      <c r="D72" s="72"/>
      <c r="E72" s="73"/>
      <c r="F72" s="74" t="s">
        <v>215</v>
      </c>
      <c r="G72" s="75" t="str">
        <f t="shared" ref="G72:G135" si="2">IF($F72&lt;&gt;"Qualis","","Não Preencher")</f>
        <v/>
      </c>
      <c r="H72" s="76" t="str">
        <f t="shared" ref="H72:H135" si="3">IF($F72&lt;&gt;"Fator de Impacto (JCR)","","Não Preencher")</f>
        <v/>
      </c>
    </row>
    <row r="73" spans="2:8" ht="20.100000000000001" customHeight="1" x14ac:dyDescent="0.2">
      <c r="B73" s="71"/>
      <c r="C73" s="72"/>
      <c r="D73" s="72"/>
      <c r="E73" s="73"/>
      <c r="F73" s="74" t="s">
        <v>215</v>
      </c>
      <c r="G73" s="75" t="str">
        <f t="shared" si="2"/>
        <v/>
      </c>
      <c r="H73" s="76" t="str">
        <f t="shared" si="3"/>
        <v/>
      </c>
    </row>
    <row r="74" spans="2:8" ht="20.100000000000001" customHeight="1" x14ac:dyDescent="0.2">
      <c r="B74" s="71"/>
      <c r="C74" s="72"/>
      <c r="D74" s="72"/>
      <c r="E74" s="73"/>
      <c r="F74" s="74" t="s">
        <v>215</v>
      </c>
      <c r="G74" s="75" t="str">
        <f t="shared" si="2"/>
        <v/>
      </c>
      <c r="H74" s="76" t="str">
        <f t="shared" si="3"/>
        <v/>
      </c>
    </row>
    <row r="75" spans="2:8" ht="20.100000000000001" customHeight="1" x14ac:dyDescent="0.2">
      <c r="B75" s="71"/>
      <c r="C75" s="72"/>
      <c r="D75" s="72"/>
      <c r="E75" s="73"/>
      <c r="F75" s="74" t="s">
        <v>215</v>
      </c>
      <c r="G75" s="75" t="str">
        <f t="shared" si="2"/>
        <v/>
      </c>
      <c r="H75" s="76" t="str">
        <f t="shared" si="3"/>
        <v/>
      </c>
    </row>
    <row r="76" spans="2:8" ht="20.100000000000001" customHeight="1" x14ac:dyDescent="0.2">
      <c r="B76" s="71"/>
      <c r="C76" s="72"/>
      <c r="D76" s="72"/>
      <c r="E76" s="73"/>
      <c r="F76" s="74" t="s">
        <v>215</v>
      </c>
      <c r="G76" s="75" t="str">
        <f t="shared" si="2"/>
        <v/>
      </c>
      <c r="H76" s="76" t="str">
        <f t="shared" si="3"/>
        <v/>
      </c>
    </row>
    <row r="77" spans="2:8" ht="20.100000000000001" customHeight="1" x14ac:dyDescent="0.2">
      <c r="B77" s="71"/>
      <c r="C77" s="72"/>
      <c r="D77" s="72"/>
      <c r="E77" s="73"/>
      <c r="F77" s="74" t="s">
        <v>215</v>
      </c>
      <c r="G77" s="75" t="str">
        <f t="shared" si="2"/>
        <v/>
      </c>
      <c r="H77" s="76" t="str">
        <f t="shared" si="3"/>
        <v/>
      </c>
    </row>
    <row r="78" spans="2:8" ht="20.100000000000001" customHeight="1" x14ac:dyDescent="0.2">
      <c r="B78" s="71"/>
      <c r="C78" s="72"/>
      <c r="D78" s="72"/>
      <c r="E78" s="73"/>
      <c r="F78" s="74" t="s">
        <v>215</v>
      </c>
      <c r="G78" s="75" t="str">
        <f t="shared" si="2"/>
        <v/>
      </c>
      <c r="H78" s="76" t="str">
        <f t="shared" si="3"/>
        <v/>
      </c>
    </row>
    <row r="79" spans="2:8" ht="20.100000000000001" customHeight="1" x14ac:dyDescent="0.2">
      <c r="B79" s="71"/>
      <c r="C79" s="72"/>
      <c r="D79" s="72"/>
      <c r="E79" s="73"/>
      <c r="F79" s="74" t="s">
        <v>215</v>
      </c>
      <c r="G79" s="75" t="str">
        <f t="shared" si="2"/>
        <v/>
      </c>
      <c r="H79" s="76" t="str">
        <f t="shared" si="3"/>
        <v/>
      </c>
    </row>
    <row r="80" spans="2:8" ht="20.100000000000001" customHeight="1" x14ac:dyDescent="0.2">
      <c r="B80" s="71"/>
      <c r="C80" s="72"/>
      <c r="D80" s="72"/>
      <c r="E80" s="73"/>
      <c r="F80" s="74" t="s">
        <v>215</v>
      </c>
      <c r="G80" s="75" t="str">
        <f t="shared" si="2"/>
        <v/>
      </c>
      <c r="H80" s="76" t="str">
        <f t="shared" si="3"/>
        <v/>
      </c>
    </row>
    <row r="81" spans="2:8" ht="20.100000000000001" customHeight="1" x14ac:dyDescent="0.2">
      <c r="B81" s="71"/>
      <c r="C81" s="72"/>
      <c r="D81" s="72"/>
      <c r="E81" s="73"/>
      <c r="F81" s="74" t="s">
        <v>215</v>
      </c>
      <c r="G81" s="75" t="str">
        <f t="shared" si="2"/>
        <v/>
      </c>
      <c r="H81" s="76" t="str">
        <f t="shared" si="3"/>
        <v/>
      </c>
    </row>
    <row r="82" spans="2:8" ht="20.100000000000001" customHeight="1" x14ac:dyDescent="0.2">
      <c r="B82" s="71"/>
      <c r="C82" s="72"/>
      <c r="D82" s="72"/>
      <c r="E82" s="73"/>
      <c r="F82" s="74" t="s">
        <v>215</v>
      </c>
      <c r="G82" s="75" t="str">
        <f t="shared" si="2"/>
        <v/>
      </c>
      <c r="H82" s="76" t="str">
        <f t="shared" si="3"/>
        <v/>
      </c>
    </row>
    <row r="83" spans="2:8" ht="20.100000000000001" customHeight="1" x14ac:dyDescent="0.2">
      <c r="B83" s="71"/>
      <c r="C83" s="72"/>
      <c r="D83" s="72"/>
      <c r="E83" s="73"/>
      <c r="F83" s="74" t="s">
        <v>215</v>
      </c>
      <c r="G83" s="75" t="str">
        <f t="shared" si="2"/>
        <v/>
      </c>
      <c r="H83" s="76" t="str">
        <f t="shared" si="3"/>
        <v/>
      </c>
    </row>
    <row r="84" spans="2:8" ht="20.100000000000001" customHeight="1" x14ac:dyDescent="0.2">
      <c r="B84" s="71"/>
      <c r="C84" s="72"/>
      <c r="D84" s="72"/>
      <c r="E84" s="73"/>
      <c r="F84" s="74" t="s">
        <v>215</v>
      </c>
      <c r="G84" s="75" t="str">
        <f t="shared" si="2"/>
        <v/>
      </c>
      <c r="H84" s="76" t="str">
        <f t="shared" si="3"/>
        <v/>
      </c>
    </row>
    <row r="85" spans="2:8" ht="20.100000000000001" customHeight="1" x14ac:dyDescent="0.2">
      <c r="B85" s="71"/>
      <c r="C85" s="72"/>
      <c r="D85" s="72"/>
      <c r="E85" s="73"/>
      <c r="F85" s="74" t="s">
        <v>215</v>
      </c>
      <c r="G85" s="75" t="str">
        <f t="shared" si="2"/>
        <v/>
      </c>
      <c r="H85" s="76" t="str">
        <f t="shared" si="3"/>
        <v/>
      </c>
    </row>
    <row r="86" spans="2:8" ht="20.100000000000001" customHeight="1" x14ac:dyDescent="0.2">
      <c r="B86" s="71"/>
      <c r="C86" s="72"/>
      <c r="D86" s="72"/>
      <c r="E86" s="73"/>
      <c r="F86" s="74" t="s">
        <v>215</v>
      </c>
      <c r="G86" s="75" t="str">
        <f t="shared" si="2"/>
        <v/>
      </c>
      <c r="H86" s="76" t="str">
        <f t="shared" si="3"/>
        <v/>
      </c>
    </row>
    <row r="87" spans="2:8" ht="20.100000000000001" customHeight="1" x14ac:dyDescent="0.2">
      <c r="B87" s="71"/>
      <c r="C87" s="72"/>
      <c r="D87" s="72"/>
      <c r="E87" s="73"/>
      <c r="F87" s="74" t="s">
        <v>215</v>
      </c>
      <c r="G87" s="75" t="str">
        <f t="shared" si="2"/>
        <v/>
      </c>
      <c r="H87" s="76" t="str">
        <f t="shared" si="3"/>
        <v/>
      </c>
    </row>
    <row r="88" spans="2:8" ht="20.100000000000001" customHeight="1" x14ac:dyDescent="0.2">
      <c r="B88" s="71"/>
      <c r="C88" s="72"/>
      <c r="D88" s="72"/>
      <c r="E88" s="73"/>
      <c r="F88" s="74" t="s">
        <v>215</v>
      </c>
      <c r="G88" s="75" t="str">
        <f t="shared" si="2"/>
        <v/>
      </c>
      <c r="H88" s="76" t="str">
        <f t="shared" si="3"/>
        <v/>
      </c>
    </row>
    <row r="89" spans="2:8" ht="20.100000000000001" customHeight="1" x14ac:dyDescent="0.2">
      <c r="B89" s="71"/>
      <c r="C89" s="72"/>
      <c r="D89" s="72"/>
      <c r="E89" s="73"/>
      <c r="F89" s="74" t="s">
        <v>215</v>
      </c>
      <c r="G89" s="75" t="str">
        <f t="shared" si="2"/>
        <v/>
      </c>
      <c r="H89" s="76" t="str">
        <f t="shared" si="3"/>
        <v/>
      </c>
    </row>
    <row r="90" spans="2:8" ht="20.100000000000001" customHeight="1" x14ac:dyDescent="0.2">
      <c r="B90" s="71"/>
      <c r="C90" s="72"/>
      <c r="D90" s="72"/>
      <c r="E90" s="73"/>
      <c r="F90" s="74" t="s">
        <v>215</v>
      </c>
      <c r="G90" s="75" t="str">
        <f t="shared" si="2"/>
        <v/>
      </c>
      <c r="H90" s="76" t="str">
        <f t="shared" si="3"/>
        <v/>
      </c>
    </row>
    <row r="91" spans="2:8" ht="20.100000000000001" customHeight="1" x14ac:dyDescent="0.2">
      <c r="B91" s="71"/>
      <c r="C91" s="72"/>
      <c r="D91" s="72"/>
      <c r="E91" s="73"/>
      <c r="F91" s="74" t="s">
        <v>215</v>
      </c>
      <c r="G91" s="75" t="str">
        <f t="shared" si="2"/>
        <v/>
      </c>
      <c r="H91" s="76" t="str">
        <f t="shared" si="3"/>
        <v/>
      </c>
    </row>
    <row r="92" spans="2:8" ht="20.100000000000001" customHeight="1" x14ac:dyDescent="0.2">
      <c r="B92" s="71"/>
      <c r="C92" s="72"/>
      <c r="D92" s="72"/>
      <c r="E92" s="73"/>
      <c r="F92" s="74" t="s">
        <v>215</v>
      </c>
      <c r="G92" s="75" t="str">
        <f t="shared" si="2"/>
        <v/>
      </c>
      <c r="H92" s="76" t="str">
        <f t="shared" si="3"/>
        <v/>
      </c>
    </row>
    <row r="93" spans="2:8" ht="20.100000000000001" customHeight="1" x14ac:dyDescent="0.2">
      <c r="B93" s="71"/>
      <c r="C93" s="72"/>
      <c r="D93" s="72"/>
      <c r="E93" s="73"/>
      <c r="F93" s="74" t="s">
        <v>215</v>
      </c>
      <c r="G93" s="75" t="str">
        <f t="shared" si="2"/>
        <v/>
      </c>
      <c r="H93" s="76" t="str">
        <f t="shared" si="3"/>
        <v/>
      </c>
    </row>
    <row r="94" spans="2:8" ht="20.100000000000001" customHeight="1" x14ac:dyDescent="0.2">
      <c r="B94" s="71"/>
      <c r="C94" s="72"/>
      <c r="D94" s="72"/>
      <c r="E94" s="73"/>
      <c r="F94" s="74" t="s">
        <v>215</v>
      </c>
      <c r="G94" s="75" t="str">
        <f t="shared" si="2"/>
        <v/>
      </c>
      <c r="H94" s="76" t="str">
        <f t="shared" si="3"/>
        <v/>
      </c>
    </row>
    <row r="95" spans="2:8" ht="20.100000000000001" customHeight="1" x14ac:dyDescent="0.2">
      <c r="B95" s="71"/>
      <c r="C95" s="72"/>
      <c r="D95" s="72"/>
      <c r="E95" s="73"/>
      <c r="F95" s="74" t="s">
        <v>215</v>
      </c>
      <c r="G95" s="75" t="str">
        <f t="shared" si="2"/>
        <v/>
      </c>
      <c r="H95" s="76" t="str">
        <f t="shared" si="3"/>
        <v/>
      </c>
    </row>
    <row r="96" spans="2:8" ht="20.100000000000001" customHeight="1" x14ac:dyDescent="0.2">
      <c r="B96" s="71"/>
      <c r="C96" s="72"/>
      <c r="D96" s="72"/>
      <c r="E96" s="73"/>
      <c r="F96" s="74" t="s">
        <v>215</v>
      </c>
      <c r="G96" s="75" t="str">
        <f t="shared" si="2"/>
        <v/>
      </c>
      <c r="H96" s="76" t="str">
        <f t="shared" si="3"/>
        <v/>
      </c>
    </row>
    <row r="97" spans="2:8" ht="20.100000000000001" customHeight="1" x14ac:dyDescent="0.2">
      <c r="B97" s="71"/>
      <c r="C97" s="72"/>
      <c r="D97" s="72"/>
      <c r="E97" s="73"/>
      <c r="F97" s="74" t="s">
        <v>215</v>
      </c>
      <c r="G97" s="75" t="str">
        <f t="shared" si="2"/>
        <v/>
      </c>
      <c r="H97" s="76" t="str">
        <f t="shared" si="3"/>
        <v/>
      </c>
    </row>
    <row r="98" spans="2:8" ht="20.100000000000001" customHeight="1" x14ac:dyDescent="0.2">
      <c r="B98" s="71"/>
      <c r="C98" s="72"/>
      <c r="D98" s="72"/>
      <c r="E98" s="73"/>
      <c r="F98" s="74" t="s">
        <v>215</v>
      </c>
      <c r="G98" s="75" t="str">
        <f t="shared" si="2"/>
        <v/>
      </c>
      <c r="H98" s="76" t="str">
        <f t="shared" si="3"/>
        <v/>
      </c>
    </row>
    <row r="99" spans="2:8" ht="20.100000000000001" customHeight="1" x14ac:dyDescent="0.2">
      <c r="B99" s="71"/>
      <c r="C99" s="72"/>
      <c r="D99" s="72"/>
      <c r="E99" s="73"/>
      <c r="F99" s="74" t="s">
        <v>215</v>
      </c>
      <c r="G99" s="75" t="str">
        <f t="shared" si="2"/>
        <v/>
      </c>
      <c r="H99" s="76" t="str">
        <f t="shared" si="3"/>
        <v/>
      </c>
    </row>
    <row r="100" spans="2:8" ht="20.100000000000001" customHeight="1" x14ac:dyDescent="0.2">
      <c r="B100" s="71"/>
      <c r="C100" s="72"/>
      <c r="D100" s="72"/>
      <c r="E100" s="73"/>
      <c r="F100" s="74" t="s">
        <v>215</v>
      </c>
      <c r="G100" s="75" t="str">
        <f t="shared" si="2"/>
        <v/>
      </c>
      <c r="H100" s="76" t="str">
        <f t="shared" si="3"/>
        <v/>
      </c>
    </row>
    <row r="101" spans="2:8" ht="20.100000000000001" customHeight="1" x14ac:dyDescent="0.2">
      <c r="B101" s="71"/>
      <c r="C101" s="72"/>
      <c r="D101" s="72"/>
      <c r="E101" s="73"/>
      <c r="F101" s="74" t="s">
        <v>215</v>
      </c>
      <c r="G101" s="75" t="str">
        <f t="shared" si="2"/>
        <v/>
      </c>
      <c r="H101" s="76" t="str">
        <f t="shared" si="3"/>
        <v/>
      </c>
    </row>
    <row r="102" spans="2:8" ht="20.100000000000001" customHeight="1" x14ac:dyDescent="0.2">
      <c r="B102" s="71"/>
      <c r="C102" s="72"/>
      <c r="D102" s="72"/>
      <c r="E102" s="73"/>
      <c r="F102" s="74" t="s">
        <v>215</v>
      </c>
      <c r="G102" s="75" t="str">
        <f t="shared" si="2"/>
        <v/>
      </c>
      <c r="H102" s="76" t="str">
        <f t="shared" si="3"/>
        <v/>
      </c>
    </row>
    <row r="103" spans="2:8" ht="20.100000000000001" customHeight="1" x14ac:dyDescent="0.2">
      <c r="B103" s="71"/>
      <c r="C103" s="72"/>
      <c r="D103" s="72"/>
      <c r="E103" s="73"/>
      <c r="F103" s="74" t="s">
        <v>215</v>
      </c>
      <c r="G103" s="75" t="str">
        <f t="shared" si="2"/>
        <v/>
      </c>
      <c r="H103" s="76" t="str">
        <f t="shared" si="3"/>
        <v/>
      </c>
    </row>
    <row r="104" spans="2:8" ht="20.100000000000001" customHeight="1" x14ac:dyDescent="0.2">
      <c r="B104" s="71"/>
      <c r="C104" s="72"/>
      <c r="D104" s="72"/>
      <c r="E104" s="73"/>
      <c r="F104" s="74" t="s">
        <v>215</v>
      </c>
      <c r="G104" s="75" t="str">
        <f t="shared" si="2"/>
        <v/>
      </c>
      <c r="H104" s="76" t="str">
        <f t="shared" si="3"/>
        <v/>
      </c>
    </row>
    <row r="105" spans="2:8" ht="20.100000000000001" customHeight="1" x14ac:dyDescent="0.2">
      <c r="B105" s="71"/>
      <c r="C105" s="72"/>
      <c r="D105" s="72"/>
      <c r="E105" s="73"/>
      <c r="F105" s="74" t="s">
        <v>215</v>
      </c>
      <c r="G105" s="75" t="str">
        <f t="shared" si="2"/>
        <v/>
      </c>
      <c r="H105" s="76" t="str">
        <f t="shared" si="3"/>
        <v/>
      </c>
    </row>
    <row r="106" spans="2:8" ht="20.100000000000001" customHeight="1" x14ac:dyDescent="0.2">
      <c r="B106" s="71"/>
      <c r="C106" s="72"/>
      <c r="D106" s="72"/>
      <c r="E106" s="73"/>
      <c r="F106" s="74" t="s">
        <v>215</v>
      </c>
      <c r="G106" s="75" t="str">
        <f t="shared" si="2"/>
        <v/>
      </c>
      <c r="H106" s="76" t="str">
        <f t="shared" si="3"/>
        <v/>
      </c>
    </row>
    <row r="107" spans="2:8" ht="20.100000000000001" customHeight="1" x14ac:dyDescent="0.2">
      <c r="B107" s="71"/>
      <c r="C107" s="72"/>
      <c r="D107" s="72"/>
      <c r="E107" s="73"/>
      <c r="F107" s="74" t="s">
        <v>215</v>
      </c>
      <c r="G107" s="75" t="str">
        <f t="shared" si="2"/>
        <v/>
      </c>
      <c r="H107" s="76" t="str">
        <f t="shared" si="3"/>
        <v/>
      </c>
    </row>
    <row r="108" spans="2:8" ht="20.100000000000001" customHeight="1" x14ac:dyDescent="0.2">
      <c r="B108" s="71"/>
      <c r="C108" s="72"/>
      <c r="D108" s="72"/>
      <c r="E108" s="73"/>
      <c r="F108" s="74" t="s">
        <v>215</v>
      </c>
      <c r="G108" s="75" t="str">
        <f t="shared" si="2"/>
        <v/>
      </c>
      <c r="H108" s="76" t="str">
        <f t="shared" si="3"/>
        <v/>
      </c>
    </row>
    <row r="109" spans="2:8" ht="20.100000000000001" customHeight="1" x14ac:dyDescent="0.2">
      <c r="B109" s="71"/>
      <c r="C109" s="72"/>
      <c r="D109" s="72"/>
      <c r="E109" s="73"/>
      <c r="F109" s="74" t="s">
        <v>215</v>
      </c>
      <c r="G109" s="75" t="str">
        <f t="shared" si="2"/>
        <v/>
      </c>
      <c r="H109" s="76" t="str">
        <f t="shared" si="3"/>
        <v/>
      </c>
    </row>
    <row r="110" spans="2:8" ht="20.100000000000001" customHeight="1" x14ac:dyDescent="0.2">
      <c r="B110" s="71"/>
      <c r="C110" s="72"/>
      <c r="D110" s="72"/>
      <c r="E110" s="73"/>
      <c r="F110" s="74" t="s">
        <v>215</v>
      </c>
      <c r="G110" s="75" t="str">
        <f t="shared" si="2"/>
        <v/>
      </c>
      <c r="H110" s="76" t="str">
        <f t="shared" si="3"/>
        <v/>
      </c>
    </row>
    <row r="111" spans="2:8" ht="20.100000000000001" customHeight="1" x14ac:dyDescent="0.2">
      <c r="B111" s="71"/>
      <c r="C111" s="72"/>
      <c r="D111" s="72"/>
      <c r="E111" s="73"/>
      <c r="F111" s="74" t="s">
        <v>215</v>
      </c>
      <c r="G111" s="75" t="str">
        <f t="shared" si="2"/>
        <v/>
      </c>
      <c r="H111" s="76" t="str">
        <f t="shared" si="3"/>
        <v/>
      </c>
    </row>
    <row r="112" spans="2:8" ht="20.100000000000001" customHeight="1" x14ac:dyDescent="0.2">
      <c r="B112" s="71"/>
      <c r="C112" s="72"/>
      <c r="D112" s="72"/>
      <c r="E112" s="73"/>
      <c r="F112" s="74" t="s">
        <v>215</v>
      </c>
      <c r="G112" s="75" t="str">
        <f t="shared" si="2"/>
        <v/>
      </c>
      <c r="H112" s="76" t="str">
        <f t="shared" si="3"/>
        <v/>
      </c>
    </row>
    <row r="113" spans="2:8" ht="20.100000000000001" customHeight="1" x14ac:dyDescent="0.2">
      <c r="B113" s="71"/>
      <c r="C113" s="72"/>
      <c r="D113" s="72"/>
      <c r="E113" s="73"/>
      <c r="F113" s="74" t="s">
        <v>215</v>
      </c>
      <c r="G113" s="75" t="str">
        <f t="shared" si="2"/>
        <v/>
      </c>
      <c r="H113" s="76" t="str">
        <f t="shared" si="3"/>
        <v/>
      </c>
    </row>
    <row r="114" spans="2:8" ht="20.100000000000001" customHeight="1" x14ac:dyDescent="0.2">
      <c r="B114" s="71"/>
      <c r="C114" s="72"/>
      <c r="D114" s="72"/>
      <c r="E114" s="73"/>
      <c r="F114" s="74" t="s">
        <v>215</v>
      </c>
      <c r="G114" s="75" t="str">
        <f t="shared" si="2"/>
        <v/>
      </c>
      <c r="H114" s="76" t="str">
        <f t="shared" si="3"/>
        <v/>
      </c>
    </row>
    <row r="115" spans="2:8" ht="20.100000000000001" customHeight="1" x14ac:dyDescent="0.2">
      <c r="B115" s="71"/>
      <c r="C115" s="72"/>
      <c r="D115" s="72"/>
      <c r="E115" s="73"/>
      <c r="F115" s="74" t="s">
        <v>215</v>
      </c>
      <c r="G115" s="75" t="str">
        <f t="shared" si="2"/>
        <v/>
      </c>
      <c r="H115" s="76" t="str">
        <f t="shared" si="3"/>
        <v/>
      </c>
    </row>
    <row r="116" spans="2:8" ht="20.100000000000001" customHeight="1" x14ac:dyDescent="0.2">
      <c r="B116" s="71"/>
      <c r="C116" s="72"/>
      <c r="D116" s="72"/>
      <c r="E116" s="73"/>
      <c r="F116" s="74" t="s">
        <v>215</v>
      </c>
      <c r="G116" s="75" t="str">
        <f t="shared" si="2"/>
        <v/>
      </c>
      <c r="H116" s="76" t="str">
        <f t="shared" si="3"/>
        <v/>
      </c>
    </row>
    <row r="117" spans="2:8" ht="20.100000000000001" customHeight="1" x14ac:dyDescent="0.2">
      <c r="B117" s="71"/>
      <c r="C117" s="72"/>
      <c r="D117" s="72"/>
      <c r="E117" s="73"/>
      <c r="F117" s="74" t="s">
        <v>215</v>
      </c>
      <c r="G117" s="75" t="str">
        <f t="shared" si="2"/>
        <v/>
      </c>
      <c r="H117" s="76" t="str">
        <f t="shared" si="3"/>
        <v/>
      </c>
    </row>
    <row r="118" spans="2:8" ht="20.100000000000001" customHeight="1" x14ac:dyDescent="0.2">
      <c r="B118" s="71"/>
      <c r="C118" s="72"/>
      <c r="D118" s="72"/>
      <c r="E118" s="73"/>
      <c r="F118" s="74" t="s">
        <v>215</v>
      </c>
      <c r="G118" s="75" t="str">
        <f t="shared" si="2"/>
        <v/>
      </c>
      <c r="H118" s="76" t="str">
        <f t="shared" si="3"/>
        <v/>
      </c>
    </row>
    <row r="119" spans="2:8" ht="20.100000000000001" customHeight="1" x14ac:dyDescent="0.2">
      <c r="B119" s="71"/>
      <c r="C119" s="72"/>
      <c r="D119" s="72"/>
      <c r="E119" s="73"/>
      <c r="F119" s="74" t="s">
        <v>215</v>
      </c>
      <c r="G119" s="75" t="str">
        <f t="shared" si="2"/>
        <v/>
      </c>
      <c r="H119" s="76" t="str">
        <f t="shared" si="3"/>
        <v/>
      </c>
    </row>
    <row r="120" spans="2:8" ht="20.100000000000001" customHeight="1" x14ac:dyDescent="0.2">
      <c r="B120" s="71"/>
      <c r="C120" s="72"/>
      <c r="D120" s="72"/>
      <c r="E120" s="73"/>
      <c r="F120" s="74" t="s">
        <v>215</v>
      </c>
      <c r="G120" s="75" t="str">
        <f t="shared" si="2"/>
        <v/>
      </c>
      <c r="H120" s="76" t="str">
        <f t="shared" si="3"/>
        <v/>
      </c>
    </row>
    <row r="121" spans="2:8" ht="20.100000000000001" customHeight="1" x14ac:dyDescent="0.2">
      <c r="B121" s="71"/>
      <c r="C121" s="72"/>
      <c r="D121" s="72"/>
      <c r="E121" s="73"/>
      <c r="F121" s="74" t="s">
        <v>215</v>
      </c>
      <c r="G121" s="75" t="str">
        <f t="shared" si="2"/>
        <v/>
      </c>
      <c r="H121" s="76" t="str">
        <f t="shared" si="3"/>
        <v/>
      </c>
    </row>
    <row r="122" spans="2:8" ht="20.100000000000001" customHeight="1" x14ac:dyDescent="0.2">
      <c r="B122" s="71"/>
      <c r="C122" s="72"/>
      <c r="D122" s="72"/>
      <c r="E122" s="73"/>
      <c r="F122" s="74" t="s">
        <v>215</v>
      </c>
      <c r="G122" s="75" t="str">
        <f t="shared" si="2"/>
        <v/>
      </c>
      <c r="H122" s="76" t="str">
        <f t="shared" si="3"/>
        <v/>
      </c>
    </row>
    <row r="123" spans="2:8" ht="20.100000000000001" customHeight="1" x14ac:dyDescent="0.2">
      <c r="B123" s="71"/>
      <c r="C123" s="72"/>
      <c r="D123" s="72"/>
      <c r="E123" s="73"/>
      <c r="F123" s="74" t="s">
        <v>215</v>
      </c>
      <c r="G123" s="75" t="str">
        <f t="shared" si="2"/>
        <v/>
      </c>
      <c r="H123" s="76" t="str">
        <f t="shared" si="3"/>
        <v/>
      </c>
    </row>
    <row r="124" spans="2:8" ht="20.100000000000001" customHeight="1" x14ac:dyDescent="0.2">
      <c r="B124" s="71"/>
      <c r="C124" s="72"/>
      <c r="D124" s="72"/>
      <c r="E124" s="73"/>
      <c r="F124" s="74" t="s">
        <v>215</v>
      </c>
      <c r="G124" s="75" t="str">
        <f t="shared" si="2"/>
        <v/>
      </c>
      <c r="H124" s="76" t="str">
        <f t="shared" si="3"/>
        <v/>
      </c>
    </row>
    <row r="125" spans="2:8" ht="20.100000000000001" customHeight="1" x14ac:dyDescent="0.2">
      <c r="B125" s="71"/>
      <c r="C125" s="72"/>
      <c r="D125" s="72"/>
      <c r="E125" s="73"/>
      <c r="F125" s="74" t="s">
        <v>215</v>
      </c>
      <c r="G125" s="75" t="str">
        <f t="shared" si="2"/>
        <v/>
      </c>
      <c r="H125" s="76" t="str">
        <f t="shared" si="3"/>
        <v/>
      </c>
    </row>
    <row r="126" spans="2:8" ht="20.100000000000001" customHeight="1" x14ac:dyDescent="0.2">
      <c r="B126" s="77"/>
      <c r="C126" s="78"/>
      <c r="D126" s="78"/>
      <c r="E126" s="79"/>
      <c r="F126" s="74" t="s">
        <v>215</v>
      </c>
      <c r="G126" s="80" t="str">
        <f t="shared" si="2"/>
        <v/>
      </c>
      <c r="H126" s="81" t="str">
        <f t="shared" si="3"/>
        <v/>
      </c>
    </row>
    <row r="127" spans="2:8" ht="20.100000000000001" customHeight="1" x14ac:dyDescent="0.2">
      <c r="B127" s="71"/>
      <c r="C127" s="72"/>
      <c r="D127" s="72"/>
      <c r="E127" s="73"/>
      <c r="F127" s="74" t="s">
        <v>215</v>
      </c>
      <c r="G127" s="75" t="str">
        <f t="shared" si="2"/>
        <v/>
      </c>
      <c r="H127" s="76" t="str">
        <f t="shared" si="3"/>
        <v/>
      </c>
    </row>
    <row r="128" spans="2:8" ht="20.100000000000001" customHeight="1" x14ac:dyDescent="0.2">
      <c r="B128" s="71"/>
      <c r="C128" s="72"/>
      <c r="D128" s="72"/>
      <c r="E128" s="73"/>
      <c r="F128" s="74" t="s">
        <v>215</v>
      </c>
      <c r="G128" s="75" t="str">
        <f t="shared" si="2"/>
        <v/>
      </c>
      <c r="H128" s="76" t="str">
        <f t="shared" si="3"/>
        <v/>
      </c>
    </row>
    <row r="129" spans="2:8" ht="20.100000000000001" customHeight="1" x14ac:dyDescent="0.2">
      <c r="B129" s="71"/>
      <c r="C129" s="72"/>
      <c r="D129" s="72"/>
      <c r="E129" s="73"/>
      <c r="F129" s="74" t="s">
        <v>215</v>
      </c>
      <c r="G129" s="75" t="str">
        <f t="shared" si="2"/>
        <v/>
      </c>
      <c r="H129" s="76" t="str">
        <f t="shared" si="3"/>
        <v/>
      </c>
    </row>
    <row r="130" spans="2:8" ht="20.100000000000001" customHeight="1" x14ac:dyDescent="0.2">
      <c r="B130" s="71"/>
      <c r="C130" s="72"/>
      <c r="D130" s="72"/>
      <c r="E130" s="73"/>
      <c r="F130" s="74" t="s">
        <v>215</v>
      </c>
      <c r="G130" s="82" t="str">
        <f t="shared" si="2"/>
        <v/>
      </c>
      <c r="H130" s="83" t="str">
        <f t="shared" si="3"/>
        <v/>
      </c>
    </row>
    <row r="131" spans="2:8" ht="20.100000000000001" customHeight="1" x14ac:dyDescent="0.2">
      <c r="B131" s="71"/>
      <c r="C131" s="72"/>
      <c r="D131" s="72"/>
      <c r="E131" s="73"/>
      <c r="F131" s="74" t="s">
        <v>215</v>
      </c>
      <c r="G131" s="82" t="str">
        <f t="shared" si="2"/>
        <v/>
      </c>
      <c r="H131" s="83" t="str">
        <f t="shared" si="3"/>
        <v/>
      </c>
    </row>
    <row r="132" spans="2:8" ht="20.100000000000001" customHeight="1" x14ac:dyDescent="0.2">
      <c r="B132" s="71"/>
      <c r="C132" s="72"/>
      <c r="D132" s="72"/>
      <c r="E132" s="73"/>
      <c r="F132" s="74" t="s">
        <v>215</v>
      </c>
      <c r="G132" s="82" t="str">
        <f t="shared" si="2"/>
        <v/>
      </c>
      <c r="H132" s="83" t="str">
        <f t="shared" si="3"/>
        <v/>
      </c>
    </row>
    <row r="133" spans="2:8" ht="20.100000000000001" customHeight="1" x14ac:dyDescent="0.2">
      <c r="B133" s="71"/>
      <c r="C133" s="72"/>
      <c r="D133" s="72"/>
      <c r="E133" s="73"/>
      <c r="F133" s="74" t="s">
        <v>215</v>
      </c>
      <c r="G133" s="82" t="str">
        <f t="shared" si="2"/>
        <v/>
      </c>
      <c r="H133" s="83" t="str">
        <f t="shared" si="3"/>
        <v/>
      </c>
    </row>
    <row r="134" spans="2:8" ht="20.100000000000001" customHeight="1" x14ac:dyDescent="0.2">
      <c r="B134" s="71"/>
      <c r="C134" s="72"/>
      <c r="D134" s="72"/>
      <c r="E134" s="73"/>
      <c r="F134" s="74" t="s">
        <v>215</v>
      </c>
      <c r="G134" s="82" t="str">
        <f t="shared" si="2"/>
        <v/>
      </c>
      <c r="H134" s="83" t="str">
        <f t="shared" si="3"/>
        <v/>
      </c>
    </row>
    <row r="135" spans="2:8" ht="20.100000000000001" customHeight="1" x14ac:dyDescent="0.2">
      <c r="B135" s="71"/>
      <c r="C135" s="72"/>
      <c r="D135" s="72"/>
      <c r="E135" s="73"/>
      <c r="F135" s="74" t="s">
        <v>215</v>
      </c>
      <c r="G135" s="82" t="str">
        <f t="shared" si="2"/>
        <v/>
      </c>
      <c r="H135" s="83" t="str">
        <f t="shared" si="3"/>
        <v/>
      </c>
    </row>
    <row r="136" spans="2:8" ht="20.100000000000001" customHeight="1" x14ac:dyDescent="0.2">
      <c r="B136" s="71"/>
      <c r="C136" s="72"/>
      <c r="D136" s="72"/>
      <c r="E136" s="73"/>
      <c r="F136" s="74" t="s">
        <v>215</v>
      </c>
      <c r="G136" s="82" t="str">
        <f t="shared" ref="G136:G199" si="4">IF($F136&lt;&gt;"Qualis","","Não Preencher")</f>
        <v/>
      </c>
      <c r="H136" s="83" t="str">
        <f t="shared" ref="H136:H199" si="5">IF($F136&lt;&gt;"Fator de Impacto (JCR)","","Não Preencher")</f>
        <v/>
      </c>
    </row>
    <row r="137" spans="2:8" ht="20.100000000000001" customHeight="1" x14ac:dyDescent="0.2">
      <c r="B137" s="71"/>
      <c r="C137" s="72"/>
      <c r="D137" s="72"/>
      <c r="E137" s="73"/>
      <c r="F137" s="74" t="s">
        <v>215</v>
      </c>
      <c r="G137" s="82" t="str">
        <f t="shared" si="4"/>
        <v/>
      </c>
      <c r="H137" s="83" t="str">
        <f t="shared" si="5"/>
        <v/>
      </c>
    </row>
    <row r="138" spans="2:8" ht="20.100000000000001" customHeight="1" x14ac:dyDescent="0.2">
      <c r="B138" s="71"/>
      <c r="C138" s="72"/>
      <c r="D138" s="72"/>
      <c r="E138" s="73"/>
      <c r="F138" s="74" t="s">
        <v>215</v>
      </c>
      <c r="G138" s="82" t="str">
        <f t="shared" si="4"/>
        <v/>
      </c>
      <c r="H138" s="83" t="str">
        <f t="shared" si="5"/>
        <v/>
      </c>
    </row>
    <row r="139" spans="2:8" ht="20.100000000000001" customHeight="1" x14ac:dyDescent="0.2">
      <c r="B139" s="71"/>
      <c r="C139" s="72"/>
      <c r="D139" s="72"/>
      <c r="E139" s="73"/>
      <c r="F139" s="74" t="s">
        <v>215</v>
      </c>
      <c r="G139" s="82" t="str">
        <f t="shared" si="4"/>
        <v/>
      </c>
      <c r="H139" s="83" t="str">
        <f t="shared" si="5"/>
        <v/>
      </c>
    </row>
    <row r="140" spans="2:8" ht="20.100000000000001" customHeight="1" x14ac:dyDescent="0.2">
      <c r="B140" s="71"/>
      <c r="C140" s="72"/>
      <c r="D140" s="72"/>
      <c r="E140" s="73"/>
      <c r="F140" s="74" t="s">
        <v>215</v>
      </c>
      <c r="G140" s="82" t="str">
        <f t="shared" si="4"/>
        <v/>
      </c>
      <c r="H140" s="83" t="str">
        <f t="shared" si="5"/>
        <v/>
      </c>
    </row>
    <row r="141" spans="2:8" ht="20.100000000000001" customHeight="1" x14ac:dyDescent="0.2">
      <c r="B141" s="71"/>
      <c r="C141" s="72"/>
      <c r="D141" s="72"/>
      <c r="E141" s="73"/>
      <c r="F141" s="74" t="s">
        <v>215</v>
      </c>
      <c r="G141" s="82" t="str">
        <f t="shared" si="4"/>
        <v/>
      </c>
      <c r="H141" s="83" t="str">
        <f t="shared" si="5"/>
        <v/>
      </c>
    </row>
    <row r="142" spans="2:8" ht="20.100000000000001" customHeight="1" x14ac:dyDescent="0.2">
      <c r="B142" s="71"/>
      <c r="C142" s="72"/>
      <c r="D142" s="72"/>
      <c r="E142" s="73"/>
      <c r="F142" s="74" t="s">
        <v>215</v>
      </c>
      <c r="G142" s="82" t="str">
        <f t="shared" si="4"/>
        <v/>
      </c>
      <c r="H142" s="83" t="str">
        <f t="shared" si="5"/>
        <v/>
      </c>
    </row>
    <row r="143" spans="2:8" ht="20.100000000000001" customHeight="1" x14ac:dyDescent="0.2">
      <c r="B143" s="71"/>
      <c r="C143" s="72"/>
      <c r="D143" s="72"/>
      <c r="E143" s="73"/>
      <c r="F143" s="74" t="s">
        <v>215</v>
      </c>
      <c r="G143" s="82" t="str">
        <f t="shared" si="4"/>
        <v/>
      </c>
      <c r="H143" s="83" t="str">
        <f t="shared" si="5"/>
        <v/>
      </c>
    </row>
    <row r="144" spans="2:8" ht="20.100000000000001" customHeight="1" x14ac:dyDescent="0.2">
      <c r="B144" s="71"/>
      <c r="C144" s="72"/>
      <c r="D144" s="72"/>
      <c r="E144" s="73"/>
      <c r="F144" s="74" t="s">
        <v>215</v>
      </c>
      <c r="G144" s="82" t="str">
        <f t="shared" si="4"/>
        <v/>
      </c>
      <c r="H144" s="83" t="str">
        <f t="shared" si="5"/>
        <v/>
      </c>
    </row>
    <row r="145" spans="2:8" ht="20.100000000000001" customHeight="1" x14ac:dyDescent="0.2">
      <c r="B145" s="71"/>
      <c r="C145" s="72"/>
      <c r="D145" s="72"/>
      <c r="E145" s="73"/>
      <c r="F145" s="74" t="s">
        <v>215</v>
      </c>
      <c r="G145" s="82" t="str">
        <f t="shared" si="4"/>
        <v/>
      </c>
      <c r="H145" s="83" t="str">
        <f t="shared" si="5"/>
        <v/>
      </c>
    </row>
    <row r="146" spans="2:8" ht="20.100000000000001" customHeight="1" x14ac:dyDescent="0.2">
      <c r="B146" s="71"/>
      <c r="C146" s="72"/>
      <c r="D146" s="72"/>
      <c r="E146" s="73"/>
      <c r="F146" s="74" t="s">
        <v>215</v>
      </c>
      <c r="G146" s="82" t="str">
        <f t="shared" si="4"/>
        <v/>
      </c>
      <c r="H146" s="83" t="str">
        <f t="shared" si="5"/>
        <v/>
      </c>
    </row>
    <row r="147" spans="2:8" ht="20.100000000000001" customHeight="1" x14ac:dyDescent="0.2">
      <c r="B147" s="71"/>
      <c r="C147" s="72"/>
      <c r="D147" s="72"/>
      <c r="E147" s="73"/>
      <c r="F147" s="74" t="s">
        <v>215</v>
      </c>
      <c r="G147" s="82" t="str">
        <f t="shared" si="4"/>
        <v/>
      </c>
      <c r="H147" s="83" t="str">
        <f t="shared" si="5"/>
        <v/>
      </c>
    </row>
    <row r="148" spans="2:8" ht="20.100000000000001" customHeight="1" x14ac:dyDescent="0.2">
      <c r="B148" s="71"/>
      <c r="C148" s="72"/>
      <c r="D148" s="72"/>
      <c r="E148" s="73"/>
      <c r="F148" s="74" t="s">
        <v>215</v>
      </c>
      <c r="G148" s="82" t="str">
        <f t="shared" si="4"/>
        <v/>
      </c>
      <c r="H148" s="83" t="str">
        <f t="shared" si="5"/>
        <v/>
      </c>
    </row>
    <row r="149" spans="2:8" ht="20.100000000000001" customHeight="1" x14ac:dyDescent="0.2">
      <c r="B149" s="71"/>
      <c r="C149" s="72"/>
      <c r="D149" s="72"/>
      <c r="E149" s="73"/>
      <c r="F149" s="74" t="s">
        <v>215</v>
      </c>
      <c r="G149" s="82" t="str">
        <f t="shared" si="4"/>
        <v/>
      </c>
      <c r="H149" s="83" t="str">
        <f t="shared" si="5"/>
        <v/>
      </c>
    </row>
    <row r="150" spans="2:8" ht="20.100000000000001" customHeight="1" x14ac:dyDescent="0.2">
      <c r="B150" s="71"/>
      <c r="C150" s="72"/>
      <c r="D150" s="72"/>
      <c r="E150" s="73"/>
      <c r="F150" s="74" t="s">
        <v>215</v>
      </c>
      <c r="G150" s="82" t="str">
        <f t="shared" si="4"/>
        <v/>
      </c>
      <c r="H150" s="83" t="str">
        <f t="shared" si="5"/>
        <v/>
      </c>
    </row>
    <row r="151" spans="2:8" ht="20.100000000000001" customHeight="1" x14ac:dyDescent="0.2">
      <c r="B151" s="71"/>
      <c r="C151" s="72"/>
      <c r="D151" s="72"/>
      <c r="E151" s="73"/>
      <c r="F151" s="74" t="s">
        <v>215</v>
      </c>
      <c r="G151" s="82" t="str">
        <f t="shared" si="4"/>
        <v/>
      </c>
      <c r="H151" s="83" t="str">
        <f t="shared" si="5"/>
        <v/>
      </c>
    </row>
    <row r="152" spans="2:8" ht="20.100000000000001" customHeight="1" x14ac:dyDescent="0.2">
      <c r="B152" s="71"/>
      <c r="C152" s="72"/>
      <c r="D152" s="72"/>
      <c r="E152" s="73"/>
      <c r="F152" s="74" t="s">
        <v>215</v>
      </c>
      <c r="G152" s="82" t="str">
        <f t="shared" si="4"/>
        <v/>
      </c>
      <c r="H152" s="83" t="str">
        <f t="shared" si="5"/>
        <v/>
      </c>
    </row>
    <row r="153" spans="2:8" ht="20.100000000000001" customHeight="1" x14ac:dyDescent="0.2">
      <c r="B153" s="71"/>
      <c r="C153" s="72"/>
      <c r="D153" s="72"/>
      <c r="E153" s="73"/>
      <c r="F153" s="74" t="s">
        <v>215</v>
      </c>
      <c r="G153" s="82" t="str">
        <f t="shared" si="4"/>
        <v/>
      </c>
      <c r="H153" s="83" t="str">
        <f t="shared" si="5"/>
        <v/>
      </c>
    </row>
    <row r="154" spans="2:8" ht="20.100000000000001" customHeight="1" x14ac:dyDescent="0.2">
      <c r="B154" s="71"/>
      <c r="C154" s="72"/>
      <c r="D154" s="72"/>
      <c r="E154" s="73"/>
      <c r="F154" s="74" t="s">
        <v>215</v>
      </c>
      <c r="G154" s="82" t="str">
        <f t="shared" si="4"/>
        <v/>
      </c>
      <c r="H154" s="83" t="str">
        <f t="shared" si="5"/>
        <v/>
      </c>
    </row>
    <row r="155" spans="2:8" ht="20.100000000000001" customHeight="1" x14ac:dyDescent="0.2">
      <c r="B155" s="71"/>
      <c r="C155" s="72"/>
      <c r="D155" s="72"/>
      <c r="E155" s="73"/>
      <c r="F155" s="74" t="s">
        <v>215</v>
      </c>
      <c r="G155" s="82" t="str">
        <f t="shared" si="4"/>
        <v/>
      </c>
      <c r="H155" s="83" t="str">
        <f t="shared" si="5"/>
        <v/>
      </c>
    </row>
    <row r="156" spans="2:8" ht="20.100000000000001" customHeight="1" x14ac:dyDescent="0.2">
      <c r="B156" s="71"/>
      <c r="C156" s="72"/>
      <c r="D156" s="72"/>
      <c r="E156" s="73"/>
      <c r="F156" s="74" t="s">
        <v>215</v>
      </c>
      <c r="G156" s="82" t="str">
        <f t="shared" si="4"/>
        <v/>
      </c>
      <c r="H156" s="83" t="str">
        <f t="shared" si="5"/>
        <v/>
      </c>
    </row>
    <row r="157" spans="2:8" ht="20.100000000000001" customHeight="1" x14ac:dyDescent="0.2">
      <c r="B157" s="71"/>
      <c r="C157" s="72"/>
      <c r="D157" s="72"/>
      <c r="E157" s="73"/>
      <c r="F157" s="74" t="s">
        <v>215</v>
      </c>
      <c r="G157" s="82" t="str">
        <f t="shared" si="4"/>
        <v/>
      </c>
      <c r="H157" s="83" t="str">
        <f t="shared" si="5"/>
        <v/>
      </c>
    </row>
    <row r="158" spans="2:8" ht="20.100000000000001" customHeight="1" x14ac:dyDescent="0.2">
      <c r="B158" s="71"/>
      <c r="C158" s="72"/>
      <c r="D158" s="72"/>
      <c r="E158" s="73"/>
      <c r="F158" s="74" t="s">
        <v>215</v>
      </c>
      <c r="G158" s="82" t="str">
        <f t="shared" si="4"/>
        <v/>
      </c>
      <c r="H158" s="83" t="str">
        <f t="shared" si="5"/>
        <v/>
      </c>
    </row>
    <row r="159" spans="2:8" ht="20.100000000000001" customHeight="1" x14ac:dyDescent="0.2">
      <c r="B159" s="71"/>
      <c r="C159" s="72"/>
      <c r="D159" s="72"/>
      <c r="E159" s="73"/>
      <c r="F159" s="74" t="s">
        <v>215</v>
      </c>
      <c r="G159" s="82" t="str">
        <f t="shared" si="4"/>
        <v/>
      </c>
      <c r="H159" s="83" t="str">
        <f t="shared" si="5"/>
        <v/>
      </c>
    </row>
    <row r="160" spans="2:8" ht="20.100000000000001" customHeight="1" x14ac:dyDescent="0.2">
      <c r="B160" s="71"/>
      <c r="C160" s="72"/>
      <c r="D160" s="72"/>
      <c r="E160" s="73"/>
      <c r="F160" s="74" t="s">
        <v>215</v>
      </c>
      <c r="G160" s="82" t="str">
        <f t="shared" si="4"/>
        <v/>
      </c>
      <c r="H160" s="83" t="str">
        <f t="shared" si="5"/>
        <v/>
      </c>
    </row>
    <row r="161" spans="2:8" ht="20.100000000000001" customHeight="1" x14ac:dyDescent="0.2">
      <c r="B161" s="71"/>
      <c r="C161" s="72"/>
      <c r="D161" s="72"/>
      <c r="E161" s="73"/>
      <c r="F161" s="74" t="s">
        <v>215</v>
      </c>
      <c r="G161" s="82" t="str">
        <f t="shared" si="4"/>
        <v/>
      </c>
      <c r="H161" s="83" t="str">
        <f t="shared" si="5"/>
        <v/>
      </c>
    </row>
    <row r="162" spans="2:8" ht="20.100000000000001" customHeight="1" x14ac:dyDescent="0.2">
      <c r="B162" s="71"/>
      <c r="C162" s="72"/>
      <c r="D162" s="72"/>
      <c r="E162" s="73"/>
      <c r="F162" s="74" t="s">
        <v>215</v>
      </c>
      <c r="G162" s="82" t="str">
        <f t="shared" si="4"/>
        <v/>
      </c>
      <c r="H162" s="83" t="str">
        <f t="shared" si="5"/>
        <v/>
      </c>
    </row>
    <row r="163" spans="2:8" ht="20.100000000000001" customHeight="1" x14ac:dyDescent="0.2">
      <c r="B163" s="71"/>
      <c r="C163" s="72"/>
      <c r="D163" s="72"/>
      <c r="E163" s="73"/>
      <c r="F163" s="74" t="s">
        <v>215</v>
      </c>
      <c r="G163" s="82" t="str">
        <f t="shared" si="4"/>
        <v/>
      </c>
      <c r="H163" s="83" t="str">
        <f t="shared" si="5"/>
        <v/>
      </c>
    </row>
    <row r="164" spans="2:8" ht="20.100000000000001" customHeight="1" x14ac:dyDescent="0.2">
      <c r="B164" s="71"/>
      <c r="C164" s="72"/>
      <c r="D164" s="72"/>
      <c r="E164" s="73"/>
      <c r="F164" s="74" t="s">
        <v>215</v>
      </c>
      <c r="G164" s="82" t="str">
        <f t="shared" si="4"/>
        <v/>
      </c>
      <c r="H164" s="83" t="str">
        <f t="shared" si="5"/>
        <v/>
      </c>
    </row>
    <row r="165" spans="2:8" ht="20.100000000000001" customHeight="1" x14ac:dyDescent="0.2">
      <c r="B165" s="71"/>
      <c r="C165" s="72"/>
      <c r="D165" s="72"/>
      <c r="E165" s="73"/>
      <c r="F165" s="74" t="s">
        <v>215</v>
      </c>
      <c r="G165" s="82" t="str">
        <f t="shared" si="4"/>
        <v/>
      </c>
      <c r="H165" s="83" t="str">
        <f t="shared" si="5"/>
        <v/>
      </c>
    </row>
    <row r="166" spans="2:8" ht="20.100000000000001" customHeight="1" x14ac:dyDescent="0.2">
      <c r="B166" s="71"/>
      <c r="C166" s="72"/>
      <c r="D166" s="72"/>
      <c r="E166" s="73"/>
      <c r="F166" s="74" t="s">
        <v>215</v>
      </c>
      <c r="G166" s="82" t="str">
        <f t="shared" si="4"/>
        <v/>
      </c>
      <c r="H166" s="83" t="str">
        <f t="shared" si="5"/>
        <v/>
      </c>
    </row>
    <row r="167" spans="2:8" ht="20.100000000000001" customHeight="1" x14ac:dyDescent="0.2">
      <c r="B167" s="71"/>
      <c r="C167" s="72"/>
      <c r="D167" s="72"/>
      <c r="E167" s="73"/>
      <c r="F167" s="74" t="s">
        <v>215</v>
      </c>
      <c r="G167" s="82" t="str">
        <f t="shared" si="4"/>
        <v/>
      </c>
      <c r="H167" s="83" t="str">
        <f t="shared" si="5"/>
        <v/>
      </c>
    </row>
    <row r="168" spans="2:8" ht="20.100000000000001" customHeight="1" x14ac:dyDescent="0.2">
      <c r="B168" s="71"/>
      <c r="C168" s="72"/>
      <c r="D168" s="72"/>
      <c r="E168" s="73"/>
      <c r="F168" s="74" t="s">
        <v>215</v>
      </c>
      <c r="G168" s="82" t="str">
        <f t="shared" si="4"/>
        <v/>
      </c>
      <c r="H168" s="83" t="str">
        <f t="shared" si="5"/>
        <v/>
      </c>
    </row>
    <row r="169" spans="2:8" ht="20.100000000000001" customHeight="1" x14ac:dyDescent="0.2">
      <c r="B169" s="71"/>
      <c r="C169" s="72"/>
      <c r="D169" s="72"/>
      <c r="E169" s="73"/>
      <c r="F169" s="74" t="s">
        <v>215</v>
      </c>
      <c r="G169" s="82" t="str">
        <f t="shared" si="4"/>
        <v/>
      </c>
      <c r="H169" s="83" t="str">
        <f t="shared" si="5"/>
        <v/>
      </c>
    </row>
    <row r="170" spans="2:8" ht="20.100000000000001" customHeight="1" x14ac:dyDescent="0.2">
      <c r="B170" s="71"/>
      <c r="C170" s="72"/>
      <c r="D170" s="72"/>
      <c r="E170" s="73"/>
      <c r="F170" s="74" t="s">
        <v>215</v>
      </c>
      <c r="G170" s="82" t="str">
        <f t="shared" si="4"/>
        <v/>
      </c>
      <c r="H170" s="83" t="str">
        <f t="shared" si="5"/>
        <v/>
      </c>
    </row>
    <row r="171" spans="2:8" ht="20.100000000000001" customHeight="1" x14ac:dyDescent="0.2">
      <c r="B171" s="71"/>
      <c r="C171" s="72"/>
      <c r="D171" s="72"/>
      <c r="E171" s="73"/>
      <c r="F171" s="74" t="s">
        <v>215</v>
      </c>
      <c r="G171" s="82" t="str">
        <f t="shared" si="4"/>
        <v/>
      </c>
      <c r="H171" s="83" t="str">
        <f t="shared" si="5"/>
        <v/>
      </c>
    </row>
    <row r="172" spans="2:8" ht="20.100000000000001" customHeight="1" x14ac:dyDescent="0.2">
      <c r="B172" s="71"/>
      <c r="C172" s="72"/>
      <c r="D172" s="72"/>
      <c r="E172" s="73"/>
      <c r="F172" s="74" t="s">
        <v>215</v>
      </c>
      <c r="G172" s="82" t="str">
        <f t="shared" si="4"/>
        <v/>
      </c>
      <c r="H172" s="83" t="str">
        <f t="shared" si="5"/>
        <v/>
      </c>
    </row>
    <row r="173" spans="2:8" ht="20.100000000000001" customHeight="1" x14ac:dyDescent="0.2">
      <c r="B173" s="71"/>
      <c r="C173" s="72"/>
      <c r="D173" s="72"/>
      <c r="E173" s="73"/>
      <c r="F173" s="74" t="s">
        <v>215</v>
      </c>
      <c r="G173" s="82" t="str">
        <f t="shared" si="4"/>
        <v/>
      </c>
      <c r="H173" s="83" t="str">
        <f t="shared" si="5"/>
        <v/>
      </c>
    </row>
    <row r="174" spans="2:8" ht="20.100000000000001" customHeight="1" x14ac:dyDescent="0.2">
      <c r="B174" s="71"/>
      <c r="C174" s="72"/>
      <c r="D174" s="72"/>
      <c r="E174" s="73"/>
      <c r="F174" s="74" t="s">
        <v>215</v>
      </c>
      <c r="G174" s="82" t="str">
        <f t="shared" si="4"/>
        <v/>
      </c>
      <c r="H174" s="83" t="str">
        <f t="shared" si="5"/>
        <v/>
      </c>
    </row>
    <row r="175" spans="2:8" ht="20.100000000000001" customHeight="1" x14ac:dyDescent="0.2">
      <c r="B175" s="71"/>
      <c r="C175" s="72"/>
      <c r="D175" s="72"/>
      <c r="E175" s="73"/>
      <c r="F175" s="74" t="s">
        <v>215</v>
      </c>
      <c r="G175" s="82" t="str">
        <f t="shared" si="4"/>
        <v/>
      </c>
      <c r="H175" s="83" t="str">
        <f t="shared" si="5"/>
        <v/>
      </c>
    </row>
    <row r="176" spans="2:8" ht="20.100000000000001" customHeight="1" x14ac:dyDescent="0.2">
      <c r="B176" s="71"/>
      <c r="C176" s="72"/>
      <c r="D176" s="72"/>
      <c r="E176" s="73"/>
      <c r="F176" s="74" t="s">
        <v>215</v>
      </c>
      <c r="G176" s="82" t="str">
        <f t="shared" si="4"/>
        <v/>
      </c>
      <c r="H176" s="83" t="str">
        <f t="shared" si="5"/>
        <v/>
      </c>
    </row>
    <row r="177" spans="2:8" ht="20.100000000000001" customHeight="1" x14ac:dyDescent="0.2">
      <c r="B177" s="71"/>
      <c r="C177" s="72"/>
      <c r="D177" s="72"/>
      <c r="E177" s="73"/>
      <c r="F177" s="74" t="s">
        <v>215</v>
      </c>
      <c r="G177" s="82" t="str">
        <f t="shared" si="4"/>
        <v/>
      </c>
      <c r="H177" s="83" t="str">
        <f t="shared" si="5"/>
        <v/>
      </c>
    </row>
    <row r="178" spans="2:8" ht="20.100000000000001" customHeight="1" x14ac:dyDescent="0.2">
      <c r="B178" s="71"/>
      <c r="C178" s="72"/>
      <c r="D178" s="72"/>
      <c r="E178" s="73"/>
      <c r="F178" s="74" t="s">
        <v>215</v>
      </c>
      <c r="G178" s="82" t="str">
        <f t="shared" si="4"/>
        <v/>
      </c>
      <c r="H178" s="83" t="str">
        <f t="shared" si="5"/>
        <v/>
      </c>
    </row>
    <row r="179" spans="2:8" ht="20.100000000000001" customHeight="1" x14ac:dyDescent="0.2">
      <c r="B179" s="71"/>
      <c r="C179" s="72"/>
      <c r="D179" s="72"/>
      <c r="E179" s="73"/>
      <c r="F179" s="74" t="s">
        <v>215</v>
      </c>
      <c r="G179" s="82" t="str">
        <f t="shared" si="4"/>
        <v/>
      </c>
      <c r="H179" s="83" t="str">
        <f t="shared" si="5"/>
        <v/>
      </c>
    </row>
    <row r="180" spans="2:8" ht="20.100000000000001" customHeight="1" x14ac:dyDescent="0.2">
      <c r="B180" s="71"/>
      <c r="C180" s="72"/>
      <c r="D180" s="72"/>
      <c r="E180" s="73"/>
      <c r="F180" s="74" t="s">
        <v>215</v>
      </c>
      <c r="G180" s="82" t="str">
        <f t="shared" si="4"/>
        <v/>
      </c>
      <c r="H180" s="83" t="str">
        <f t="shared" si="5"/>
        <v/>
      </c>
    </row>
    <row r="181" spans="2:8" ht="20.100000000000001" customHeight="1" x14ac:dyDescent="0.2">
      <c r="B181" s="71"/>
      <c r="C181" s="72"/>
      <c r="D181" s="72"/>
      <c r="E181" s="73"/>
      <c r="F181" s="74" t="s">
        <v>215</v>
      </c>
      <c r="G181" s="82" t="str">
        <f t="shared" si="4"/>
        <v/>
      </c>
      <c r="H181" s="83" t="str">
        <f t="shared" si="5"/>
        <v/>
      </c>
    </row>
    <row r="182" spans="2:8" ht="20.100000000000001" customHeight="1" x14ac:dyDescent="0.2">
      <c r="B182" s="71"/>
      <c r="C182" s="72"/>
      <c r="D182" s="72"/>
      <c r="E182" s="73"/>
      <c r="F182" s="74" t="s">
        <v>215</v>
      </c>
      <c r="G182" s="82" t="str">
        <f t="shared" si="4"/>
        <v/>
      </c>
      <c r="H182" s="83" t="str">
        <f t="shared" si="5"/>
        <v/>
      </c>
    </row>
    <row r="183" spans="2:8" ht="20.100000000000001" customHeight="1" x14ac:dyDescent="0.2">
      <c r="B183" s="71"/>
      <c r="C183" s="72"/>
      <c r="D183" s="72"/>
      <c r="E183" s="73"/>
      <c r="F183" s="74" t="s">
        <v>215</v>
      </c>
      <c r="G183" s="82" t="str">
        <f t="shared" si="4"/>
        <v/>
      </c>
      <c r="H183" s="83" t="str">
        <f t="shared" si="5"/>
        <v/>
      </c>
    </row>
    <row r="184" spans="2:8" ht="20.100000000000001" customHeight="1" x14ac:dyDescent="0.2">
      <c r="B184" s="71"/>
      <c r="C184" s="72"/>
      <c r="D184" s="72"/>
      <c r="E184" s="73"/>
      <c r="F184" s="74" t="s">
        <v>215</v>
      </c>
      <c r="G184" s="82" t="str">
        <f t="shared" si="4"/>
        <v/>
      </c>
      <c r="H184" s="83" t="str">
        <f t="shared" si="5"/>
        <v/>
      </c>
    </row>
    <row r="185" spans="2:8" ht="20.100000000000001" customHeight="1" x14ac:dyDescent="0.2">
      <c r="B185" s="71"/>
      <c r="C185" s="72"/>
      <c r="D185" s="72"/>
      <c r="E185" s="73"/>
      <c r="F185" s="74" t="s">
        <v>215</v>
      </c>
      <c r="G185" s="82" t="str">
        <f t="shared" si="4"/>
        <v/>
      </c>
      <c r="H185" s="83" t="str">
        <f t="shared" si="5"/>
        <v/>
      </c>
    </row>
    <row r="186" spans="2:8" ht="20.100000000000001" customHeight="1" x14ac:dyDescent="0.2">
      <c r="B186" s="71"/>
      <c r="C186" s="72"/>
      <c r="D186" s="72"/>
      <c r="E186" s="73"/>
      <c r="F186" s="74" t="s">
        <v>215</v>
      </c>
      <c r="G186" s="82" t="str">
        <f t="shared" si="4"/>
        <v/>
      </c>
      <c r="H186" s="83" t="str">
        <f t="shared" si="5"/>
        <v/>
      </c>
    </row>
    <row r="187" spans="2:8" ht="20.100000000000001" customHeight="1" x14ac:dyDescent="0.2">
      <c r="B187" s="71"/>
      <c r="C187" s="72"/>
      <c r="D187" s="72"/>
      <c r="E187" s="73"/>
      <c r="F187" s="74" t="s">
        <v>215</v>
      </c>
      <c r="G187" s="82" t="str">
        <f t="shared" si="4"/>
        <v/>
      </c>
      <c r="H187" s="83" t="str">
        <f t="shared" si="5"/>
        <v/>
      </c>
    </row>
    <row r="188" spans="2:8" ht="20.100000000000001" customHeight="1" x14ac:dyDescent="0.2">
      <c r="B188" s="71"/>
      <c r="C188" s="72"/>
      <c r="D188" s="72"/>
      <c r="E188" s="73"/>
      <c r="F188" s="74" t="s">
        <v>215</v>
      </c>
      <c r="G188" s="82" t="str">
        <f t="shared" si="4"/>
        <v/>
      </c>
      <c r="H188" s="83" t="str">
        <f t="shared" si="5"/>
        <v/>
      </c>
    </row>
    <row r="189" spans="2:8" ht="20.100000000000001" customHeight="1" x14ac:dyDescent="0.2">
      <c r="B189" s="71"/>
      <c r="C189" s="72"/>
      <c r="D189" s="72"/>
      <c r="E189" s="73"/>
      <c r="F189" s="74" t="s">
        <v>215</v>
      </c>
      <c r="G189" s="82" t="str">
        <f t="shared" si="4"/>
        <v/>
      </c>
      <c r="H189" s="83" t="str">
        <f t="shared" si="5"/>
        <v/>
      </c>
    </row>
    <row r="190" spans="2:8" ht="20.100000000000001" customHeight="1" x14ac:dyDescent="0.2">
      <c r="B190" s="71"/>
      <c r="C190" s="72"/>
      <c r="D190" s="72"/>
      <c r="E190" s="73"/>
      <c r="F190" s="74" t="s">
        <v>215</v>
      </c>
      <c r="G190" s="82" t="str">
        <f t="shared" si="4"/>
        <v/>
      </c>
      <c r="H190" s="83" t="str">
        <f t="shared" si="5"/>
        <v/>
      </c>
    </row>
    <row r="191" spans="2:8" ht="20.100000000000001" customHeight="1" x14ac:dyDescent="0.2">
      <c r="B191" s="71"/>
      <c r="C191" s="72"/>
      <c r="D191" s="72"/>
      <c r="E191" s="73"/>
      <c r="F191" s="74" t="s">
        <v>215</v>
      </c>
      <c r="G191" s="82" t="str">
        <f t="shared" si="4"/>
        <v/>
      </c>
      <c r="H191" s="83" t="str">
        <f t="shared" si="5"/>
        <v/>
      </c>
    </row>
    <row r="192" spans="2:8" ht="20.100000000000001" customHeight="1" x14ac:dyDescent="0.2">
      <c r="B192" s="71"/>
      <c r="C192" s="72"/>
      <c r="D192" s="72"/>
      <c r="E192" s="73"/>
      <c r="F192" s="74" t="s">
        <v>215</v>
      </c>
      <c r="G192" s="82" t="str">
        <f t="shared" si="4"/>
        <v/>
      </c>
      <c r="H192" s="83" t="str">
        <f t="shared" si="5"/>
        <v/>
      </c>
    </row>
    <row r="193" spans="2:8" ht="20.100000000000001" customHeight="1" x14ac:dyDescent="0.2">
      <c r="B193" s="71"/>
      <c r="C193" s="72"/>
      <c r="D193" s="72"/>
      <c r="E193" s="73"/>
      <c r="F193" s="74" t="s">
        <v>215</v>
      </c>
      <c r="G193" s="82" t="str">
        <f t="shared" si="4"/>
        <v/>
      </c>
      <c r="H193" s="83" t="str">
        <f t="shared" si="5"/>
        <v/>
      </c>
    </row>
    <row r="194" spans="2:8" ht="20.100000000000001" customHeight="1" x14ac:dyDescent="0.2">
      <c r="B194" s="71"/>
      <c r="C194" s="72"/>
      <c r="D194" s="72"/>
      <c r="E194" s="73"/>
      <c r="F194" s="74" t="s">
        <v>215</v>
      </c>
      <c r="G194" s="82" t="str">
        <f t="shared" si="4"/>
        <v/>
      </c>
      <c r="H194" s="83" t="str">
        <f t="shared" si="5"/>
        <v/>
      </c>
    </row>
    <row r="195" spans="2:8" ht="20.100000000000001" customHeight="1" x14ac:dyDescent="0.2">
      <c r="B195" s="71"/>
      <c r="C195" s="72"/>
      <c r="D195" s="72"/>
      <c r="E195" s="73"/>
      <c r="F195" s="74" t="s">
        <v>215</v>
      </c>
      <c r="G195" s="82" t="str">
        <f t="shared" si="4"/>
        <v/>
      </c>
      <c r="H195" s="83" t="str">
        <f t="shared" si="5"/>
        <v/>
      </c>
    </row>
    <row r="196" spans="2:8" ht="20.100000000000001" customHeight="1" x14ac:dyDescent="0.2">
      <c r="B196" s="71"/>
      <c r="C196" s="72"/>
      <c r="D196" s="72"/>
      <c r="E196" s="73"/>
      <c r="F196" s="74" t="s">
        <v>215</v>
      </c>
      <c r="G196" s="82" t="str">
        <f t="shared" si="4"/>
        <v/>
      </c>
      <c r="H196" s="83" t="str">
        <f t="shared" si="5"/>
        <v/>
      </c>
    </row>
    <row r="197" spans="2:8" ht="20.100000000000001" customHeight="1" x14ac:dyDescent="0.2">
      <c r="B197" s="71"/>
      <c r="C197" s="72"/>
      <c r="D197" s="72"/>
      <c r="E197" s="73"/>
      <c r="F197" s="74" t="s">
        <v>215</v>
      </c>
      <c r="G197" s="82" t="str">
        <f t="shared" si="4"/>
        <v/>
      </c>
      <c r="H197" s="83" t="str">
        <f t="shared" si="5"/>
        <v/>
      </c>
    </row>
    <row r="198" spans="2:8" ht="20.100000000000001" customHeight="1" x14ac:dyDescent="0.2">
      <c r="B198" s="71"/>
      <c r="C198" s="72"/>
      <c r="D198" s="72"/>
      <c r="E198" s="73"/>
      <c r="F198" s="74" t="s">
        <v>215</v>
      </c>
      <c r="G198" s="82" t="str">
        <f t="shared" si="4"/>
        <v/>
      </c>
      <c r="H198" s="83" t="str">
        <f t="shared" si="5"/>
        <v/>
      </c>
    </row>
    <row r="199" spans="2:8" ht="20.100000000000001" customHeight="1" x14ac:dyDescent="0.2">
      <c r="B199" s="71"/>
      <c r="C199" s="72"/>
      <c r="D199" s="72"/>
      <c r="E199" s="73"/>
      <c r="F199" s="74" t="s">
        <v>215</v>
      </c>
      <c r="G199" s="82" t="str">
        <f t="shared" si="4"/>
        <v/>
      </c>
      <c r="H199" s="83" t="str">
        <f t="shared" si="5"/>
        <v/>
      </c>
    </row>
    <row r="200" spans="2:8" ht="20.100000000000001" customHeight="1" x14ac:dyDescent="0.2">
      <c r="B200" s="71"/>
      <c r="C200" s="72"/>
      <c r="D200" s="72"/>
      <c r="E200" s="73"/>
      <c r="F200" s="74" t="s">
        <v>215</v>
      </c>
      <c r="G200" s="82" t="str">
        <f t="shared" ref="G200:G261" si="6">IF($F200&lt;&gt;"Qualis","","Não Preencher")</f>
        <v/>
      </c>
      <c r="H200" s="83" t="str">
        <f t="shared" ref="H200:H261" si="7">IF($F200&lt;&gt;"Fator de Impacto (JCR)","","Não Preencher")</f>
        <v/>
      </c>
    </row>
    <row r="201" spans="2:8" ht="20.100000000000001" customHeight="1" x14ac:dyDescent="0.2">
      <c r="B201" s="71"/>
      <c r="C201" s="72"/>
      <c r="D201" s="72"/>
      <c r="E201" s="73"/>
      <c r="F201" s="74" t="s">
        <v>215</v>
      </c>
      <c r="G201" s="82" t="str">
        <f t="shared" si="6"/>
        <v/>
      </c>
      <c r="H201" s="83" t="str">
        <f t="shared" si="7"/>
        <v/>
      </c>
    </row>
    <row r="202" spans="2:8" ht="20.100000000000001" customHeight="1" x14ac:dyDescent="0.2">
      <c r="B202" s="71"/>
      <c r="C202" s="72"/>
      <c r="D202" s="72"/>
      <c r="E202" s="73"/>
      <c r="F202" s="74" t="s">
        <v>215</v>
      </c>
      <c r="G202" s="82" t="str">
        <f t="shared" si="6"/>
        <v/>
      </c>
      <c r="H202" s="83" t="str">
        <f t="shared" si="7"/>
        <v/>
      </c>
    </row>
    <row r="203" spans="2:8" ht="20.100000000000001" customHeight="1" x14ac:dyDescent="0.2">
      <c r="B203" s="71"/>
      <c r="C203" s="72"/>
      <c r="D203" s="72"/>
      <c r="E203" s="73"/>
      <c r="F203" s="74" t="s">
        <v>215</v>
      </c>
      <c r="G203" s="82" t="str">
        <f t="shared" si="6"/>
        <v/>
      </c>
      <c r="H203" s="83" t="str">
        <f t="shared" si="7"/>
        <v/>
      </c>
    </row>
    <row r="204" spans="2:8" ht="20.100000000000001" customHeight="1" x14ac:dyDescent="0.2">
      <c r="B204" s="71"/>
      <c r="C204" s="72"/>
      <c r="D204" s="72"/>
      <c r="E204" s="73"/>
      <c r="F204" s="74" t="s">
        <v>215</v>
      </c>
      <c r="G204" s="82" t="str">
        <f t="shared" si="6"/>
        <v/>
      </c>
      <c r="H204" s="83" t="str">
        <f t="shared" si="7"/>
        <v/>
      </c>
    </row>
    <row r="205" spans="2:8" ht="20.100000000000001" customHeight="1" x14ac:dyDescent="0.2">
      <c r="B205" s="71"/>
      <c r="C205" s="72"/>
      <c r="D205" s="72"/>
      <c r="E205" s="73"/>
      <c r="F205" s="74" t="s">
        <v>215</v>
      </c>
      <c r="G205" s="82" t="str">
        <f t="shared" si="6"/>
        <v/>
      </c>
      <c r="H205" s="83" t="str">
        <f t="shared" si="7"/>
        <v/>
      </c>
    </row>
    <row r="206" spans="2:8" ht="20.100000000000001" customHeight="1" x14ac:dyDescent="0.2">
      <c r="B206" s="71"/>
      <c r="C206" s="72"/>
      <c r="D206" s="72"/>
      <c r="E206" s="73"/>
      <c r="F206" s="74" t="s">
        <v>215</v>
      </c>
      <c r="G206" s="82" t="str">
        <f t="shared" si="6"/>
        <v/>
      </c>
      <c r="H206" s="83" t="str">
        <f t="shared" si="7"/>
        <v/>
      </c>
    </row>
    <row r="207" spans="2:8" ht="20.100000000000001" customHeight="1" x14ac:dyDescent="0.2">
      <c r="B207" s="71"/>
      <c r="C207" s="72"/>
      <c r="D207" s="72"/>
      <c r="E207" s="73"/>
      <c r="F207" s="74" t="s">
        <v>215</v>
      </c>
      <c r="G207" s="82" t="str">
        <f t="shared" si="6"/>
        <v/>
      </c>
      <c r="H207" s="83" t="str">
        <f t="shared" si="7"/>
        <v/>
      </c>
    </row>
    <row r="208" spans="2:8" ht="20.100000000000001" customHeight="1" x14ac:dyDescent="0.2">
      <c r="B208" s="71"/>
      <c r="C208" s="72"/>
      <c r="D208" s="72"/>
      <c r="E208" s="73"/>
      <c r="F208" s="74" t="s">
        <v>215</v>
      </c>
      <c r="G208" s="82" t="str">
        <f t="shared" si="6"/>
        <v/>
      </c>
      <c r="H208" s="83" t="str">
        <f t="shared" si="7"/>
        <v/>
      </c>
    </row>
    <row r="209" spans="2:8" ht="20.100000000000001" customHeight="1" x14ac:dyDescent="0.2">
      <c r="B209" s="71"/>
      <c r="C209" s="72"/>
      <c r="D209" s="72"/>
      <c r="E209" s="73"/>
      <c r="F209" s="74" t="s">
        <v>215</v>
      </c>
      <c r="G209" s="82" t="str">
        <f t="shared" si="6"/>
        <v/>
      </c>
      <c r="H209" s="83" t="str">
        <f t="shared" si="7"/>
        <v/>
      </c>
    </row>
    <row r="210" spans="2:8" ht="20.100000000000001" customHeight="1" x14ac:dyDescent="0.2">
      <c r="B210" s="71"/>
      <c r="C210" s="72"/>
      <c r="D210" s="72"/>
      <c r="E210" s="73"/>
      <c r="F210" s="74" t="s">
        <v>215</v>
      </c>
      <c r="G210" s="82" t="str">
        <f t="shared" si="6"/>
        <v/>
      </c>
      <c r="H210" s="83" t="str">
        <f t="shared" si="7"/>
        <v/>
      </c>
    </row>
    <row r="211" spans="2:8" ht="20.100000000000001" customHeight="1" x14ac:dyDescent="0.2">
      <c r="B211" s="71"/>
      <c r="C211" s="72"/>
      <c r="D211" s="72"/>
      <c r="E211" s="73"/>
      <c r="F211" s="74" t="s">
        <v>215</v>
      </c>
      <c r="G211" s="82" t="str">
        <f t="shared" si="6"/>
        <v/>
      </c>
      <c r="H211" s="83" t="str">
        <f t="shared" si="7"/>
        <v/>
      </c>
    </row>
    <row r="212" spans="2:8" ht="20.100000000000001" customHeight="1" x14ac:dyDescent="0.2">
      <c r="B212" s="71"/>
      <c r="C212" s="72"/>
      <c r="D212" s="72"/>
      <c r="E212" s="73"/>
      <c r="F212" s="74" t="s">
        <v>215</v>
      </c>
      <c r="G212" s="82" t="str">
        <f t="shared" si="6"/>
        <v/>
      </c>
      <c r="H212" s="83" t="str">
        <f t="shared" si="7"/>
        <v/>
      </c>
    </row>
    <row r="213" spans="2:8" ht="20.100000000000001" customHeight="1" x14ac:dyDescent="0.2">
      <c r="B213" s="71"/>
      <c r="C213" s="72"/>
      <c r="D213" s="72"/>
      <c r="E213" s="73"/>
      <c r="F213" s="74" t="s">
        <v>215</v>
      </c>
      <c r="G213" s="82" t="str">
        <f t="shared" si="6"/>
        <v/>
      </c>
      <c r="H213" s="83" t="str">
        <f t="shared" si="7"/>
        <v/>
      </c>
    </row>
    <row r="214" spans="2:8" ht="20.100000000000001" customHeight="1" x14ac:dyDescent="0.2">
      <c r="B214" s="71"/>
      <c r="C214" s="72"/>
      <c r="D214" s="72"/>
      <c r="E214" s="73"/>
      <c r="F214" s="74" t="s">
        <v>215</v>
      </c>
      <c r="G214" s="82" t="str">
        <f t="shared" si="6"/>
        <v/>
      </c>
      <c r="H214" s="83" t="str">
        <f t="shared" si="7"/>
        <v/>
      </c>
    </row>
    <row r="215" spans="2:8" ht="20.100000000000001" customHeight="1" x14ac:dyDescent="0.2">
      <c r="B215" s="71"/>
      <c r="C215" s="72"/>
      <c r="D215" s="72"/>
      <c r="E215" s="73"/>
      <c r="F215" s="74" t="s">
        <v>215</v>
      </c>
      <c r="G215" s="82" t="str">
        <f t="shared" si="6"/>
        <v/>
      </c>
      <c r="H215" s="83" t="str">
        <f t="shared" si="7"/>
        <v/>
      </c>
    </row>
    <row r="216" spans="2:8" ht="20.100000000000001" customHeight="1" x14ac:dyDescent="0.2">
      <c r="B216" s="71"/>
      <c r="C216" s="72"/>
      <c r="D216" s="72"/>
      <c r="E216" s="73"/>
      <c r="F216" s="74" t="s">
        <v>215</v>
      </c>
      <c r="G216" s="82" t="str">
        <f t="shared" si="6"/>
        <v/>
      </c>
      <c r="H216" s="83" t="str">
        <f t="shared" si="7"/>
        <v/>
      </c>
    </row>
    <row r="217" spans="2:8" ht="20.100000000000001" customHeight="1" x14ac:dyDescent="0.2">
      <c r="B217" s="71"/>
      <c r="C217" s="72"/>
      <c r="D217" s="72"/>
      <c r="E217" s="73"/>
      <c r="F217" s="74" t="s">
        <v>215</v>
      </c>
      <c r="G217" s="82" t="str">
        <f t="shared" si="6"/>
        <v/>
      </c>
      <c r="H217" s="83" t="str">
        <f t="shared" si="7"/>
        <v/>
      </c>
    </row>
    <row r="218" spans="2:8" ht="20.100000000000001" customHeight="1" x14ac:dyDescent="0.2">
      <c r="B218" s="71"/>
      <c r="C218" s="72"/>
      <c r="D218" s="72"/>
      <c r="E218" s="73"/>
      <c r="F218" s="74" t="s">
        <v>215</v>
      </c>
      <c r="G218" s="82" t="str">
        <f t="shared" si="6"/>
        <v/>
      </c>
      <c r="H218" s="83" t="str">
        <f t="shared" si="7"/>
        <v/>
      </c>
    </row>
    <row r="219" spans="2:8" ht="20.100000000000001" customHeight="1" x14ac:dyDescent="0.2">
      <c r="B219" s="71"/>
      <c r="C219" s="72"/>
      <c r="D219" s="72"/>
      <c r="E219" s="73"/>
      <c r="F219" s="74" t="s">
        <v>215</v>
      </c>
      <c r="G219" s="82" t="str">
        <f t="shared" si="6"/>
        <v/>
      </c>
      <c r="H219" s="83" t="str">
        <f t="shared" si="7"/>
        <v/>
      </c>
    </row>
    <row r="220" spans="2:8" ht="20.100000000000001" customHeight="1" x14ac:dyDescent="0.2">
      <c r="B220" s="71"/>
      <c r="C220" s="72"/>
      <c r="D220" s="72"/>
      <c r="E220" s="73"/>
      <c r="F220" s="74" t="s">
        <v>215</v>
      </c>
      <c r="G220" s="82" t="str">
        <f t="shared" si="6"/>
        <v/>
      </c>
      <c r="H220" s="83" t="str">
        <f t="shared" si="7"/>
        <v/>
      </c>
    </row>
    <row r="221" spans="2:8" ht="20.100000000000001" customHeight="1" x14ac:dyDescent="0.2">
      <c r="B221" s="71"/>
      <c r="C221" s="72"/>
      <c r="D221" s="72"/>
      <c r="E221" s="73"/>
      <c r="F221" s="74" t="s">
        <v>215</v>
      </c>
      <c r="G221" s="82" t="str">
        <f t="shared" si="6"/>
        <v/>
      </c>
      <c r="H221" s="83" t="str">
        <f t="shared" si="7"/>
        <v/>
      </c>
    </row>
    <row r="222" spans="2:8" ht="20.100000000000001" customHeight="1" x14ac:dyDescent="0.2">
      <c r="B222" s="71"/>
      <c r="C222" s="72"/>
      <c r="D222" s="72"/>
      <c r="E222" s="73"/>
      <c r="F222" s="74" t="s">
        <v>215</v>
      </c>
      <c r="G222" s="82" t="str">
        <f t="shared" si="6"/>
        <v/>
      </c>
      <c r="H222" s="83" t="str">
        <f t="shared" si="7"/>
        <v/>
      </c>
    </row>
    <row r="223" spans="2:8" ht="20.100000000000001" customHeight="1" x14ac:dyDescent="0.2">
      <c r="B223" s="71"/>
      <c r="C223" s="72"/>
      <c r="D223" s="72"/>
      <c r="E223" s="73"/>
      <c r="F223" s="74" t="s">
        <v>215</v>
      </c>
      <c r="G223" s="82" t="str">
        <f t="shared" si="6"/>
        <v/>
      </c>
      <c r="H223" s="83" t="str">
        <f t="shared" si="7"/>
        <v/>
      </c>
    </row>
    <row r="224" spans="2:8" ht="20.100000000000001" customHeight="1" x14ac:dyDescent="0.2">
      <c r="B224" s="71"/>
      <c r="C224" s="72"/>
      <c r="D224" s="72"/>
      <c r="E224" s="73"/>
      <c r="F224" s="74" t="s">
        <v>215</v>
      </c>
      <c r="G224" s="82" t="str">
        <f t="shared" si="6"/>
        <v/>
      </c>
      <c r="H224" s="83" t="str">
        <f t="shared" si="7"/>
        <v/>
      </c>
    </row>
    <row r="225" spans="2:8" ht="20.100000000000001" customHeight="1" x14ac:dyDescent="0.2">
      <c r="B225" s="71"/>
      <c r="C225" s="72"/>
      <c r="D225" s="72"/>
      <c r="E225" s="73"/>
      <c r="F225" s="74" t="s">
        <v>215</v>
      </c>
      <c r="G225" s="82" t="str">
        <f t="shared" si="6"/>
        <v/>
      </c>
      <c r="H225" s="83" t="str">
        <f t="shared" si="7"/>
        <v/>
      </c>
    </row>
    <row r="226" spans="2:8" ht="20.100000000000001" customHeight="1" x14ac:dyDescent="0.2">
      <c r="B226" s="71"/>
      <c r="C226" s="72"/>
      <c r="D226" s="72"/>
      <c r="E226" s="73"/>
      <c r="F226" s="74" t="s">
        <v>215</v>
      </c>
      <c r="G226" s="82" t="str">
        <f t="shared" si="6"/>
        <v/>
      </c>
      <c r="H226" s="83" t="str">
        <f t="shared" si="7"/>
        <v/>
      </c>
    </row>
    <row r="227" spans="2:8" ht="20.100000000000001" customHeight="1" x14ac:dyDescent="0.2">
      <c r="B227" s="71"/>
      <c r="C227" s="72"/>
      <c r="D227" s="72"/>
      <c r="E227" s="73"/>
      <c r="F227" s="74" t="s">
        <v>215</v>
      </c>
      <c r="G227" s="82" t="str">
        <f t="shared" si="6"/>
        <v/>
      </c>
      <c r="H227" s="83" t="str">
        <f t="shared" si="7"/>
        <v/>
      </c>
    </row>
    <row r="228" spans="2:8" ht="20.100000000000001" customHeight="1" x14ac:dyDescent="0.2">
      <c r="B228" s="71"/>
      <c r="C228" s="72"/>
      <c r="D228" s="72"/>
      <c r="E228" s="73"/>
      <c r="F228" s="74" t="s">
        <v>215</v>
      </c>
      <c r="G228" s="82" t="str">
        <f t="shared" si="6"/>
        <v/>
      </c>
      <c r="H228" s="83" t="str">
        <f t="shared" si="7"/>
        <v/>
      </c>
    </row>
    <row r="229" spans="2:8" ht="20.100000000000001" customHeight="1" x14ac:dyDescent="0.2">
      <c r="B229" s="71"/>
      <c r="C229" s="72"/>
      <c r="D229" s="72"/>
      <c r="E229" s="73"/>
      <c r="F229" s="74" t="s">
        <v>215</v>
      </c>
      <c r="G229" s="82" t="str">
        <f t="shared" si="6"/>
        <v/>
      </c>
      <c r="H229" s="83" t="str">
        <f t="shared" si="7"/>
        <v/>
      </c>
    </row>
    <row r="230" spans="2:8" ht="20.100000000000001" customHeight="1" x14ac:dyDescent="0.2">
      <c r="B230" s="71"/>
      <c r="C230" s="72"/>
      <c r="D230" s="72"/>
      <c r="E230" s="73"/>
      <c r="F230" s="74" t="s">
        <v>215</v>
      </c>
      <c r="G230" s="82" t="str">
        <f t="shared" si="6"/>
        <v/>
      </c>
      <c r="H230" s="83" t="str">
        <f t="shared" si="7"/>
        <v/>
      </c>
    </row>
    <row r="231" spans="2:8" ht="20.100000000000001" customHeight="1" x14ac:dyDescent="0.2">
      <c r="B231" s="71"/>
      <c r="C231" s="72"/>
      <c r="D231" s="72"/>
      <c r="E231" s="73"/>
      <c r="F231" s="74" t="s">
        <v>215</v>
      </c>
      <c r="G231" s="82" t="str">
        <f t="shared" si="6"/>
        <v/>
      </c>
      <c r="H231" s="83" t="str">
        <f t="shared" si="7"/>
        <v/>
      </c>
    </row>
    <row r="232" spans="2:8" ht="20.100000000000001" customHeight="1" x14ac:dyDescent="0.2">
      <c r="B232" s="71"/>
      <c r="C232" s="72"/>
      <c r="D232" s="72"/>
      <c r="E232" s="73"/>
      <c r="F232" s="74" t="s">
        <v>215</v>
      </c>
      <c r="G232" s="82" t="str">
        <f t="shared" si="6"/>
        <v/>
      </c>
      <c r="H232" s="83" t="str">
        <f t="shared" si="7"/>
        <v/>
      </c>
    </row>
    <row r="233" spans="2:8" ht="20.100000000000001" customHeight="1" x14ac:dyDescent="0.2">
      <c r="B233" s="71"/>
      <c r="C233" s="72"/>
      <c r="D233" s="72"/>
      <c r="E233" s="73"/>
      <c r="F233" s="74" t="s">
        <v>215</v>
      </c>
      <c r="G233" s="82" t="str">
        <f t="shared" si="6"/>
        <v/>
      </c>
      <c r="H233" s="83" t="str">
        <f t="shared" si="7"/>
        <v/>
      </c>
    </row>
    <row r="234" spans="2:8" ht="20.100000000000001" customHeight="1" x14ac:dyDescent="0.2">
      <c r="B234" s="71"/>
      <c r="C234" s="72"/>
      <c r="D234" s="72"/>
      <c r="E234" s="73"/>
      <c r="F234" s="74" t="s">
        <v>215</v>
      </c>
      <c r="G234" s="82" t="str">
        <f t="shared" si="6"/>
        <v/>
      </c>
      <c r="H234" s="83" t="str">
        <f t="shared" si="7"/>
        <v/>
      </c>
    </row>
    <row r="235" spans="2:8" ht="20.100000000000001" customHeight="1" x14ac:dyDescent="0.2">
      <c r="B235" s="71"/>
      <c r="C235" s="72"/>
      <c r="D235" s="72"/>
      <c r="E235" s="73"/>
      <c r="F235" s="74" t="s">
        <v>215</v>
      </c>
      <c r="G235" s="82" t="str">
        <f t="shared" si="6"/>
        <v/>
      </c>
      <c r="H235" s="83" t="str">
        <f t="shared" si="7"/>
        <v/>
      </c>
    </row>
    <row r="236" spans="2:8" ht="20.100000000000001" customHeight="1" x14ac:dyDescent="0.2">
      <c r="B236" s="71"/>
      <c r="C236" s="72"/>
      <c r="D236" s="72"/>
      <c r="E236" s="73"/>
      <c r="F236" s="74" t="s">
        <v>215</v>
      </c>
      <c r="G236" s="82" t="str">
        <f t="shared" si="6"/>
        <v/>
      </c>
      <c r="H236" s="83" t="str">
        <f t="shared" si="7"/>
        <v/>
      </c>
    </row>
    <row r="237" spans="2:8" ht="20.100000000000001" customHeight="1" x14ac:dyDescent="0.2">
      <c r="B237" s="71"/>
      <c r="C237" s="72"/>
      <c r="D237" s="72"/>
      <c r="E237" s="73"/>
      <c r="F237" s="74" t="s">
        <v>215</v>
      </c>
      <c r="G237" s="82" t="str">
        <f t="shared" si="6"/>
        <v/>
      </c>
      <c r="H237" s="83" t="str">
        <f t="shared" si="7"/>
        <v/>
      </c>
    </row>
    <row r="238" spans="2:8" ht="20.100000000000001" customHeight="1" x14ac:dyDescent="0.2">
      <c r="B238" s="71"/>
      <c r="C238" s="72"/>
      <c r="D238" s="72"/>
      <c r="E238" s="73"/>
      <c r="F238" s="74" t="s">
        <v>215</v>
      </c>
      <c r="G238" s="82" t="str">
        <f t="shared" si="6"/>
        <v/>
      </c>
      <c r="H238" s="83" t="str">
        <f t="shared" si="7"/>
        <v/>
      </c>
    </row>
    <row r="239" spans="2:8" ht="20.100000000000001" customHeight="1" x14ac:dyDescent="0.2">
      <c r="B239" s="71"/>
      <c r="C239" s="72"/>
      <c r="D239" s="72"/>
      <c r="E239" s="73"/>
      <c r="F239" s="74" t="s">
        <v>215</v>
      </c>
      <c r="G239" s="82" t="str">
        <f t="shared" si="6"/>
        <v/>
      </c>
      <c r="H239" s="83" t="str">
        <f t="shared" si="7"/>
        <v/>
      </c>
    </row>
    <row r="240" spans="2:8" ht="20.100000000000001" customHeight="1" x14ac:dyDescent="0.2">
      <c r="B240" s="71"/>
      <c r="C240" s="72"/>
      <c r="D240" s="72"/>
      <c r="E240" s="73"/>
      <c r="F240" s="74" t="s">
        <v>215</v>
      </c>
      <c r="G240" s="82" t="str">
        <f t="shared" si="6"/>
        <v/>
      </c>
      <c r="H240" s="83" t="str">
        <f t="shared" si="7"/>
        <v/>
      </c>
    </row>
    <row r="241" spans="2:8" ht="20.100000000000001" customHeight="1" x14ac:dyDescent="0.2">
      <c r="B241" s="71"/>
      <c r="C241" s="72"/>
      <c r="D241" s="72"/>
      <c r="E241" s="73"/>
      <c r="F241" s="74" t="s">
        <v>215</v>
      </c>
      <c r="G241" s="82" t="str">
        <f t="shared" si="6"/>
        <v/>
      </c>
      <c r="H241" s="83" t="str">
        <f t="shared" si="7"/>
        <v/>
      </c>
    </row>
    <row r="242" spans="2:8" ht="20.100000000000001" customHeight="1" x14ac:dyDescent="0.2">
      <c r="B242" s="71"/>
      <c r="C242" s="72"/>
      <c r="D242" s="72"/>
      <c r="E242" s="73"/>
      <c r="F242" s="74" t="s">
        <v>215</v>
      </c>
      <c r="G242" s="82" t="str">
        <f t="shared" si="6"/>
        <v/>
      </c>
      <c r="H242" s="83" t="str">
        <f t="shared" si="7"/>
        <v/>
      </c>
    </row>
    <row r="243" spans="2:8" ht="20.100000000000001" customHeight="1" x14ac:dyDescent="0.2">
      <c r="B243" s="71"/>
      <c r="C243" s="72"/>
      <c r="D243" s="72"/>
      <c r="E243" s="73"/>
      <c r="F243" s="74" t="s">
        <v>215</v>
      </c>
      <c r="G243" s="82" t="str">
        <f t="shared" si="6"/>
        <v/>
      </c>
      <c r="H243" s="83" t="str">
        <f t="shared" si="7"/>
        <v/>
      </c>
    </row>
    <row r="244" spans="2:8" ht="20.100000000000001" customHeight="1" x14ac:dyDescent="0.2">
      <c r="B244" s="71"/>
      <c r="C244" s="72"/>
      <c r="D244" s="72"/>
      <c r="E244" s="73"/>
      <c r="F244" s="74" t="s">
        <v>215</v>
      </c>
      <c r="G244" s="82" t="str">
        <f t="shared" si="6"/>
        <v/>
      </c>
      <c r="H244" s="83" t="str">
        <f t="shared" si="7"/>
        <v/>
      </c>
    </row>
    <row r="245" spans="2:8" ht="20.100000000000001" customHeight="1" x14ac:dyDescent="0.2">
      <c r="B245" s="71"/>
      <c r="C245" s="72"/>
      <c r="D245" s="72"/>
      <c r="E245" s="73"/>
      <c r="F245" s="74" t="s">
        <v>215</v>
      </c>
      <c r="G245" s="82" t="str">
        <f t="shared" si="6"/>
        <v/>
      </c>
      <c r="H245" s="83" t="str">
        <f t="shared" si="7"/>
        <v/>
      </c>
    </row>
    <row r="246" spans="2:8" ht="20.100000000000001" customHeight="1" x14ac:dyDescent="0.2">
      <c r="B246" s="71"/>
      <c r="C246" s="72"/>
      <c r="D246" s="72"/>
      <c r="E246" s="73"/>
      <c r="F246" s="74" t="s">
        <v>215</v>
      </c>
      <c r="G246" s="82" t="str">
        <f t="shared" si="6"/>
        <v/>
      </c>
      <c r="H246" s="83" t="str">
        <f t="shared" si="7"/>
        <v/>
      </c>
    </row>
    <row r="247" spans="2:8" ht="20.100000000000001" customHeight="1" x14ac:dyDescent="0.2">
      <c r="B247" s="71"/>
      <c r="C247" s="72"/>
      <c r="D247" s="72"/>
      <c r="E247" s="73"/>
      <c r="F247" s="74" t="s">
        <v>215</v>
      </c>
      <c r="G247" s="82" t="str">
        <f t="shared" si="6"/>
        <v/>
      </c>
      <c r="H247" s="83" t="str">
        <f t="shared" si="7"/>
        <v/>
      </c>
    </row>
    <row r="248" spans="2:8" ht="20.100000000000001" customHeight="1" x14ac:dyDescent="0.2">
      <c r="B248" s="71"/>
      <c r="C248" s="72"/>
      <c r="D248" s="72"/>
      <c r="E248" s="73"/>
      <c r="F248" s="74" t="s">
        <v>215</v>
      </c>
      <c r="G248" s="82" t="str">
        <f t="shared" si="6"/>
        <v/>
      </c>
      <c r="H248" s="83" t="str">
        <f t="shared" si="7"/>
        <v/>
      </c>
    </row>
    <row r="249" spans="2:8" ht="20.100000000000001" customHeight="1" x14ac:dyDescent="0.2">
      <c r="B249" s="71"/>
      <c r="C249" s="72"/>
      <c r="D249" s="72"/>
      <c r="E249" s="73"/>
      <c r="F249" s="74" t="s">
        <v>215</v>
      </c>
      <c r="G249" s="82" t="str">
        <f t="shared" si="6"/>
        <v/>
      </c>
      <c r="H249" s="83" t="str">
        <f t="shared" si="7"/>
        <v/>
      </c>
    </row>
    <row r="250" spans="2:8" ht="20.100000000000001" customHeight="1" x14ac:dyDescent="0.2">
      <c r="B250" s="71"/>
      <c r="C250" s="72"/>
      <c r="D250" s="72"/>
      <c r="E250" s="73"/>
      <c r="F250" s="74" t="s">
        <v>215</v>
      </c>
      <c r="G250" s="82" t="str">
        <f t="shared" si="6"/>
        <v/>
      </c>
      <c r="H250" s="83" t="str">
        <f t="shared" si="7"/>
        <v/>
      </c>
    </row>
    <row r="251" spans="2:8" ht="20.100000000000001" customHeight="1" x14ac:dyDescent="0.2">
      <c r="B251" s="71"/>
      <c r="C251" s="72"/>
      <c r="D251" s="72"/>
      <c r="E251" s="73"/>
      <c r="F251" s="74" t="s">
        <v>215</v>
      </c>
      <c r="G251" s="82" t="str">
        <f t="shared" si="6"/>
        <v/>
      </c>
      <c r="H251" s="83" t="str">
        <f t="shared" si="7"/>
        <v/>
      </c>
    </row>
    <row r="252" spans="2:8" ht="20.100000000000001" customHeight="1" x14ac:dyDescent="0.2">
      <c r="B252" s="71"/>
      <c r="C252" s="72"/>
      <c r="D252" s="72"/>
      <c r="E252" s="73"/>
      <c r="F252" s="74" t="s">
        <v>215</v>
      </c>
      <c r="G252" s="82" t="str">
        <f t="shared" si="6"/>
        <v/>
      </c>
      <c r="H252" s="83" t="str">
        <f t="shared" si="7"/>
        <v/>
      </c>
    </row>
    <row r="253" spans="2:8" ht="20.100000000000001" customHeight="1" x14ac:dyDescent="0.2">
      <c r="B253" s="71"/>
      <c r="C253" s="72"/>
      <c r="D253" s="72"/>
      <c r="E253" s="73"/>
      <c r="F253" s="74" t="s">
        <v>215</v>
      </c>
      <c r="G253" s="82" t="str">
        <f t="shared" si="6"/>
        <v/>
      </c>
      <c r="H253" s="83" t="str">
        <f t="shared" si="7"/>
        <v/>
      </c>
    </row>
    <row r="254" spans="2:8" ht="20.100000000000001" customHeight="1" x14ac:dyDescent="0.2">
      <c r="B254" s="71"/>
      <c r="C254" s="72"/>
      <c r="D254" s="72"/>
      <c r="E254" s="73"/>
      <c r="F254" s="74" t="s">
        <v>215</v>
      </c>
      <c r="G254" s="82" t="str">
        <f t="shared" si="6"/>
        <v/>
      </c>
      <c r="H254" s="83" t="str">
        <f t="shared" si="7"/>
        <v/>
      </c>
    </row>
    <row r="255" spans="2:8" ht="20.100000000000001" customHeight="1" x14ac:dyDescent="0.2">
      <c r="B255" s="71"/>
      <c r="C255" s="72"/>
      <c r="D255" s="72"/>
      <c r="E255" s="73"/>
      <c r="F255" s="74" t="s">
        <v>215</v>
      </c>
      <c r="G255" s="82" t="str">
        <f t="shared" si="6"/>
        <v/>
      </c>
      <c r="H255" s="83" t="str">
        <f t="shared" si="7"/>
        <v/>
      </c>
    </row>
    <row r="256" spans="2:8" ht="20.100000000000001" customHeight="1" x14ac:dyDescent="0.2">
      <c r="B256" s="71"/>
      <c r="C256" s="72"/>
      <c r="D256" s="72"/>
      <c r="E256" s="73"/>
      <c r="F256" s="74" t="s">
        <v>215</v>
      </c>
      <c r="G256" s="82" t="str">
        <f t="shared" si="6"/>
        <v/>
      </c>
      <c r="H256" s="83" t="str">
        <f t="shared" si="7"/>
        <v/>
      </c>
    </row>
    <row r="257" spans="2:8" ht="20.100000000000001" customHeight="1" x14ac:dyDescent="0.2">
      <c r="B257" s="71"/>
      <c r="C257" s="72"/>
      <c r="D257" s="72"/>
      <c r="E257" s="73"/>
      <c r="F257" s="74" t="s">
        <v>215</v>
      </c>
      <c r="G257" s="82" t="str">
        <f t="shared" si="6"/>
        <v/>
      </c>
      <c r="H257" s="83" t="str">
        <f t="shared" si="7"/>
        <v/>
      </c>
    </row>
    <row r="258" spans="2:8" ht="20.100000000000001" customHeight="1" x14ac:dyDescent="0.2">
      <c r="B258" s="71"/>
      <c r="C258" s="72"/>
      <c r="D258" s="72"/>
      <c r="E258" s="73"/>
      <c r="F258" s="74" t="s">
        <v>215</v>
      </c>
      <c r="G258" s="82" t="str">
        <f t="shared" si="6"/>
        <v/>
      </c>
      <c r="H258" s="83" t="str">
        <f t="shared" si="7"/>
        <v/>
      </c>
    </row>
    <row r="259" spans="2:8" ht="20.100000000000001" customHeight="1" x14ac:dyDescent="0.2">
      <c r="B259" s="71"/>
      <c r="C259" s="72"/>
      <c r="D259" s="72"/>
      <c r="E259" s="73"/>
      <c r="F259" s="74" t="s">
        <v>215</v>
      </c>
      <c r="G259" s="82" t="str">
        <f t="shared" si="6"/>
        <v/>
      </c>
      <c r="H259" s="83" t="str">
        <f t="shared" si="7"/>
        <v/>
      </c>
    </row>
    <row r="260" spans="2:8" ht="20.100000000000001" customHeight="1" x14ac:dyDescent="0.2">
      <c r="B260" s="71"/>
      <c r="C260" s="72"/>
      <c r="D260" s="72"/>
      <c r="E260" s="73"/>
      <c r="F260" s="74" t="s">
        <v>215</v>
      </c>
      <c r="G260" s="82" t="str">
        <f t="shared" si="6"/>
        <v/>
      </c>
      <c r="H260" s="83" t="str">
        <f t="shared" si="7"/>
        <v/>
      </c>
    </row>
    <row r="261" spans="2:8" ht="20.100000000000001" customHeight="1" x14ac:dyDescent="0.2">
      <c r="B261" s="71"/>
      <c r="C261" s="84"/>
      <c r="D261" s="72"/>
      <c r="E261" s="73"/>
      <c r="F261" s="74" t="s">
        <v>215</v>
      </c>
      <c r="G261" s="82" t="str">
        <f t="shared" si="6"/>
        <v/>
      </c>
      <c r="H261" s="83" t="str">
        <f t="shared" si="7"/>
        <v/>
      </c>
    </row>
    <row r="262" spans="2:8" x14ac:dyDescent="0.2">
      <c r="C262" s="45" t="s">
        <v>219</v>
      </c>
      <c r="F262" s="20"/>
      <c r="H262" s="11"/>
    </row>
    <row r="263" spans="2:8" x14ac:dyDescent="0.2">
      <c r="F263" s="20"/>
      <c r="H263" s="11"/>
    </row>
    <row r="264" spans="2:8" x14ac:dyDescent="0.2">
      <c r="F264" s="20"/>
      <c r="H264" s="11"/>
    </row>
    <row r="265" spans="2:8" x14ac:dyDescent="0.2">
      <c r="F265" s="20"/>
      <c r="H265" s="11"/>
    </row>
    <row r="266" spans="2:8" x14ac:dyDescent="0.2">
      <c r="F266" s="20"/>
      <c r="H266" s="11"/>
    </row>
    <row r="267" spans="2:8" x14ac:dyDescent="0.2">
      <c r="F267" s="20"/>
      <c r="H267" s="11"/>
    </row>
    <row r="268" spans="2:8" x14ac:dyDescent="0.2">
      <c r="F268" s="20"/>
      <c r="H268" s="11"/>
    </row>
    <row r="269" spans="2:8" x14ac:dyDescent="0.2">
      <c r="F269" s="20"/>
      <c r="H269" s="11"/>
    </row>
    <row r="270" spans="2:8" x14ac:dyDescent="0.2">
      <c r="F270" s="20"/>
      <c r="H270" s="11"/>
    </row>
    <row r="271" spans="2:8" x14ac:dyDescent="0.2">
      <c r="F271" s="20"/>
      <c r="H271" s="11"/>
    </row>
    <row r="272" spans="2:8" x14ac:dyDescent="0.2">
      <c r="F272" s="20"/>
      <c r="H272" s="11"/>
    </row>
    <row r="273" spans="6:8" x14ac:dyDescent="0.2">
      <c r="F273" s="20"/>
      <c r="H273" s="11"/>
    </row>
    <row r="274" spans="6:8" x14ac:dyDescent="0.2">
      <c r="F274" s="20"/>
      <c r="H274" s="11"/>
    </row>
    <row r="275" spans="6:8" x14ac:dyDescent="0.2">
      <c r="F275" s="20"/>
      <c r="H275" s="11"/>
    </row>
    <row r="276" spans="6:8" x14ac:dyDescent="0.2">
      <c r="F276" s="20"/>
      <c r="H276" s="11"/>
    </row>
    <row r="277" spans="6:8" x14ac:dyDescent="0.2">
      <c r="H277" s="11"/>
    </row>
    <row r="278" spans="6:8" x14ac:dyDescent="0.2">
      <c r="H278" s="11"/>
    </row>
    <row r="279" spans="6:8" x14ac:dyDescent="0.2">
      <c r="H279" s="11"/>
    </row>
    <row r="280" spans="6:8" x14ac:dyDescent="0.2">
      <c r="H280" s="11"/>
    </row>
    <row r="281" spans="6:8" x14ac:dyDescent="0.2">
      <c r="H281" s="11"/>
    </row>
    <row r="282" spans="6:8" x14ac:dyDescent="0.2">
      <c r="H282" s="11"/>
    </row>
    <row r="283" spans="6:8" x14ac:dyDescent="0.2">
      <c r="H283" s="11"/>
    </row>
    <row r="284" spans="6:8" x14ac:dyDescent="0.2">
      <c r="H284" s="11"/>
    </row>
    <row r="285" spans="6:8" x14ac:dyDescent="0.2">
      <c r="H285" s="11"/>
    </row>
    <row r="286" spans="6:8" x14ac:dyDescent="0.2">
      <c r="H286" s="11"/>
    </row>
    <row r="287" spans="6:8" x14ac:dyDescent="0.2">
      <c r="H287" s="11"/>
    </row>
    <row r="288" spans="6:8" x14ac:dyDescent="0.2">
      <c r="H288" s="11"/>
    </row>
    <row r="289" spans="8:8" x14ac:dyDescent="0.2">
      <c r="H289" s="11"/>
    </row>
    <row r="290" spans="8:8" x14ac:dyDescent="0.2">
      <c r="H290" s="11"/>
    </row>
  </sheetData>
  <sheetProtection password="FB3A" sheet="1" objects="1" scenarios="1"/>
  <dataConsolidate/>
  <mergeCells count="3">
    <mergeCell ref="B2:H2"/>
    <mergeCell ref="B3:H3"/>
    <mergeCell ref="B5:H5"/>
  </mergeCells>
  <conditionalFormatting sqref="G127:H261 G8:G261">
    <cfRule type="containsText" dxfId="18" priority="7" operator="containsText" text="XXX">
      <formula>NOT(ISERROR(SEARCH("XXX",G8)))</formula>
    </cfRule>
  </conditionalFormatting>
  <conditionalFormatting sqref="H8">
    <cfRule type="containsText" dxfId="17" priority="6" operator="containsText" text="XXX">
      <formula>NOT(ISERROR(SEARCH("XXX",H8)))</formula>
    </cfRule>
  </conditionalFormatting>
  <conditionalFormatting sqref="H9">
    <cfRule type="containsText" dxfId="16" priority="5" operator="containsText" text="XXX">
      <formula>NOT(ISERROR(SEARCH("XXX",H9)))</formula>
    </cfRule>
  </conditionalFormatting>
  <conditionalFormatting sqref="H8:H126">
    <cfRule type="containsText" dxfId="15" priority="4" operator="containsText" text="XXX">
      <formula>NOT(ISERROR(SEARCH("XXX",H8)))</formula>
    </cfRule>
  </conditionalFormatting>
  <conditionalFormatting sqref="G130:H261 G8:G261">
    <cfRule type="cellIs" dxfId="14" priority="1" operator="equal">
      <formula>"Não Preencher"</formula>
    </cfRule>
  </conditionalFormatting>
  <conditionalFormatting sqref="H8:H261">
    <cfRule type="cellIs" dxfId="13" priority="2" operator="equal">
      <formula>"Não Preencher"</formula>
    </cfRule>
  </conditionalFormatting>
  <dataValidations count="4">
    <dataValidation type="list" allowBlank="1" showInputMessage="1" showErrorMessage="1" sqref="E8:E261">
      <formula1>"2016,2017,2018,2019,2020,2021"</formula1>
    </dataValidation>
    <dataValidation type="list" allowBlank="1" showInputMessage="1" showErrorMessage="1" sqref="G8:G261">
      <formula1>$N$8:$N$16</formula1>
    </dataValidation>
    <dataValidation type="list" allowBlank="1" showInputMessage="1" showErrorMessage="1" sqref="H8:H261">
      <formula1>$M$8:$M$16</formula1>
    </dataValidation>
    <dataValidation type="list" allowBlank="1" showInputMessage="1" showErrorMessage="1" sqref="F8:F261">
      <formula1>"Clique na direita da célula e escolha..,Fator de Impacto (JCR), QUALIS"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8:H261" unlockedFormula="1"/>
  </ignoredErrors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B5B5158-4BCA-41E2-8C2C-8FB45DE98D56}">
            <xm:f>NOT(ISERROR(SEARCH($G$8,G8)))</xm:f>
            <xm:f>$G$8</xm:f>
            <x14:dxf>
              <font>
                <color rgb="FF9C0006"/>
              </font>
            </x14:dxf>
          </x14:cfRule>
          <xm:sqref>G8:G261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B2:M72"/>
  <sheetViews>
    <sheetView showGridLines="0" zoomScale="80" zoomScaleNormal="80" workbookViewId="0">
      <pane xSplit="3" ySplit="6" topLeftCell="D49" activePane="bottomRight" state="frozen"/>
      <selection activeCell="B16" sqref="B16"/>
      <selection pane="topRight" activeCell="B16" sqref="B16"/>
      <selection pane="bottomLeft" activeCell="B16" sqref="B16"/>
      <selection pane="bottomRight" activeCell="E10" sqref="E10"/>
    </sheetView>
  </sheetViews>
  <sheetFormatPr defaultRowHeight="14.25" x14ac:dyDescent="0.25"/>
  <cols>
    <col min="1" max="1" width="4.28515625" style="1" customWidth="1"/>
    <col min="2" max="2" width="6.5703125" style="1" customWidth="1"/>
    <col min="3" max="3" width="77.7109375" style="1" customWidth="1"/>
    <col min="4" max="4" width="10.28515625" style="1" customWidth="1"/>
    <col min="5" max="5" width="12.140625" style="1" customWidth="1"/>
    <col min="6" max="9" width="5.7109375" style="1" customWidth="1"/>
    <col min="10" max="10" width="6" style="1" customWidth="1"/>
    <col min="11" max="11" width="5.7109375" style="1" customWidth="1"/>
    <col min="12" max="12" width="10.42578125" style="1" customWidth="1"/>
    <col min="13" max="16384" width="9.140625" style="1"/>
  </cols>
  <sheetData>
    <row r="2" spans="2:13" ht="18" x14ac:dyDescent="0.25">
      <c r="B2" s="103" t="s">
        <v>241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4" spans="2:13" ht="18" customHeight="1" x14ac:dyDescent="0.25">
      <c r="B4" s="109" t="s">
        <v>218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2:13" s="20" customFormat="1" ht="38.25" customHeight="1" x14ac:dyDescent="0.25">
      <c r="B5" s="108" t="s">
        <v>4</v>
      </c>
      <c r="C5" s="107" t="s">
        <v>5</v>
      </c>
      <c r="D5" s="110" t="s">
        <v>15</v>
      </c>
      <c r="E5" s="21" t="s">
        <v>18</v>
      </c>
      <c r="F5" s="106" t="s">
        <v>19</v>
      </c>
      <c r="G5" s="106"/>
      <c r="H5" s="106"/>
      <c r="I5" s="106"/>
      <c r="J5" s="106"/>
      <c r="K5" s="21"/>
      <c r="L5" s="110" t="s">
        <v>20</v>
      </c>
    </row>
    <row r="6" spans="2:13" ht="25.5" customHeight="1" x14ac:dyDescent="0.25">
      <c r="B6" s="108"/>
      <c r="C6" s="107"/>
      <c r="D6" s="111"/>
      <c r="E6" s="21">
        <v>2016</v>
      </c>
      <c r="F6" s="21">
        <v>2017</v>
      </c>
      <c r="G6" s="21">
        <v>2018</v>
      </c>
      <c r="H6" s="21">
        <v>2019</v>
      </c>
      <c r="I6" s="21">
        <v>2020</v>
      </c>
      <c r="J6" s="21">
        <v>2021</v>
      </c>
      <c r="K6" s="21" t="s">
        <v>21</v>
      </c>
      <c r="L6" s="111"/>
      <c r="M6" s="19"/>
    </row>
    <row r="7" spans="2:13" ht="25.5" x14ac:dyDescent="0.25">
      <c r="B7" s="42">
        <v>1</v>
      </c>
      <c r="C7" s="93" t="s">
        <v>251</v>
      </c>
      <c r="D7" s="44"/>
      <c r="E7" s="44"/>
      <c r="F7" s="44"/>
      <c r="G7" s="44"/>
      <c r="H7" s="44"/>
      <c r="I7" s="44"/>
      <c r="J7" s="44"/>
      <c r="K7" s="44"/>
      <c r="L7" s="44"/>
    </row>
    <row r="8" spans="2:13" x14ac:dyDescent="0.25">
      <c r="B8" s="42" t="s">
        <v>23</v>
      </c>
      <c r="C8" s="43" t="s">
        <v>24</v>
      </c>
      <c r="D8" s="44"/>
      <c r="E8" s="44"/>
      <c r="F8" s="44"/>
      <c r="G8" s="44"/>
      <c r="H8" s="44"/>
      <c r="I8" s="44"/>
      <c r="J8" s="44"/>
      <c r="K8" s="44"/>
      <c r="L8" s="44"/>
    </row>
    <row r="9" spans="2:13" x14ac:dyDescent="0.25">
      <c r="B9" s="7" t="s">
        <v>25</v>
      </c>
      <c r="C9" s="8" t="s">
        <v>43</v>
      </c>
      <c r="D9" s="9">
        <v>20</v>
      </c>
      <c r="E9" s="9">
        <f>COUNTIFS('2-Artigos Científicos'!$H:$H,'2-Artigos Científicos'!$M9,'2-Artigos Científicos'!$E:$E,E$6,'2-Artigos Científicos'!$B:$B,"????-????",'2-Artigos Científicos'!$B:$B,"&lt;&gt;0000-0000")</f>
        <v>0</v>
      </c>
      <c r="F9" s="9">
        <f>COUNTIFS('2-Artigos Científicos'!$H:$H,'2-Artigos Científicos'!$M9,'2-Artigos Científicos'!$E:$E,F$6,'2-Artigos Científicos'!$B:$B,"????-????",'2-Artigos Científicos'!$B:$B,"&lt;&gt;0000-0000")</f>
        <v>0</v>
      </c>
      <c r="G9" s="9">
        <f>COUNTIFS('2-Artigos Científicos'!$H:$H,'2-Artigos Científicos'!$M9,'2-Artigos Científicos'!$E:$E,G$6,'2-Artigos Científicos'!$B:$B,"????-????",'2-Artigos Científicos'!$B:$B,"&lt;&gt;0000-0000")</f>
        <v>0</v>
      </c>
      <c r="H9" s="9">
        <f>COUNTIFS('2-Artigos Científicos'!$H:$H,'2-Artigos Científicos'!$M9,'2-Artigos Científicos'!$E:$E,H$6,'2-Artigos Científicos'!$B:$B,"????-????",'2-Artigos Científicos'!$B:$B,"&lt;&gt;0000-0000")</f>
        <v>0</v>
      </c>
      <c r="I9" s="9">
        <f>COUNTIFS('2-Artigos Científicos'!$H:$H,'2-Artigos Científicos'!$M9,'2-Artigos Científicos'!$E:$E,I$6,'2-Artigos Científicos'!$B:$B,"????-????",'2-Artigos Científicos'!$B:$B,"&lt;&gt;0000-0000")</f>
        <v>0</v>
      </c>
      <c r="J9" s="9">
        <f>COUNTIFS('2-Artigos Científicos'!$H:$H,'2-Artigos Científicos'!$M9,'2-Artigos Científicos'!$E:$E,J$6,'2-Artigos Científicos'!$B:$B,"????-????",'2-Artigos Científicos'!$B:$B,"&lt;&gt;0000-0000")</f>
        <v>0</v>
      </c>
      <c r="K9" s="9">
        <f>SUM($E9:$J9)</f>
        <v>0</v>
      </c>
      <c r="L9" s="9">
        <f t="shared" ref="L9:L16" si="0">D9*K9</f>
        <v>0</v>
      </c>
      <c r="M9" s="1" t="s">
        <v>244</v>
      </c>
    </row>
    <row r="10" spans="2:13" x14ac:dyDescent="0.25">
      <c r="B10" s="7" t="s">
        <v>26</v>
      </c>
      <c r="C10" s="8" t="s">
        <v>44</v>
      </c>
      <c r="D10" s="9">
        <v>16</v>
      </c>
      <c r="E10" s="9">
        <f>COUNTIFS('2-Artigos Científicos'!$H:$H,'2-Artigos Científicos'!$M10,'2-Artigos Científicos'!$E:$E,E$6,'2-Artigos Científicos'!$B:$B,"????-????",'2-Artigos Científicos'!$B:$B,"&lt;&gt;0000-0000")</f>
        <v>0</v>
      </c>
      <c r="F10" s="9">
        <f>COUNTIFS('2-Artigos Científicos'!$H:$H,'2-Artigos Científicos'!$M10,'2-Artigos Científicos'!$E:$E,F$6,'2-Artigos Científicos'!$B:$B,"????-????",'2-Artigos Científicos'!$B:$B,"&lt;&gt;0000-0000")</f>
        <v>0</v>
      </c>
      <c r="G10" s="9">
        <f>COUNTIFS('2-Artigos Científicos'!$H:$H,'2-Artigos Científicos'!$M10,'2-Artigos Científicos'!$E:$E,G$6,'2-Artigos Científicos'!$B:$B,"????-????",'2-Artigos Científicos'!$B:$B,"&lt;&gt;0000-0000")</f>
        <v>0</v>
      </c>
      <c r="H10" s="9">
        <f>COUNTIFS('2-Artigos Científicos'!$H:$H,'2-Artigos Científicos'!$M10,'2-Artigos Científicos'!$E:$E,H$6,'2-Artigos Científicos'!$B:$B,"????-????",'2-Artigos Científicos'!$B:$B,"&lt;&gt;0000-0000")</f>
        <v>0</v>
      </c>
      <c r="I10" s="9">
        <f>COUNTIFS('2-Artigos Científicos'!$H:$H,'2-Artigos Científicos'!$M10,'2-Artigos Científicos'!$E:$E,I$6,'2-Artigos Científicos'!$B:$B,"????-????",'2-Artigos Científicos'!$B:$B,"&lt;&gt;0000-0000")</f>
        <v>0</v>
      </c>
      <c r="J10" s="9">
        <f>COUNTIFS('2-Artigos Científicos'!$H:$H,'2-Artigos Científicos'!$M10,'2-Artigos Científicos'!$E:$E,J$6,'2-Artigos Científicos'!$B:$B,"????-????",'2-Artigos Científicos'!$B:$B,"&lt;&gt;0000-0000")</f>
        <v>0</v>
      </c>
      <c r="K10" s="9">
        <f>SUM($E10:$J10)</f>
        <v>0</v>
      </c>
      <c r="L10" s="9">
        <f t="shared" si="0"/>
        <v>0</v>
      </c>
      <c r="M10" s="1" t="s">
        <v>244</v>
      </c>
    </row>
    <row r="11" spans="2:13" x14ac:dyDescent="0.25">
      <c r="B11" s="7" t="s">
        <v>27</v>
      </c>
      <c r="C11" s="8" t="s">
        <v>45</v>
      </c>
      <c r="D11" s="9">
        <v>14</v>
      </c>
      <c r="E11" s="9">
        <f>COUNTIFS('2-Artigos Científicos'!$H:$H,'2-Artigos Científicos'!$M11,'2-Artigos Científicos'!$E:$E,E$6,'2-Artigos Científicos'!$B:$B,"????-????",'2-Artigos Científicos'!$B:$B,"&lt;&gt;0000-0000")</f>
        <v>0</v>
      </c>
      <c r="F11" s="9">
        <f>COUNTIFS('2-Artigos Científicos'!$H:$H,'2-Artigos Científicos'!$M11,'2-Artigos Científicos'!$E:$E,F$6,'2-Artigos Científicos'!$B:$B,"????-????",'2-Artigos Científicos'!$B:$B,"&lt;&gt;0000-0000")</f>
        <v>0</v>
      </c>
      <c r="G11" s="9">
        <f>COUNTIFS('2-Artigos Científicos'!$H:$H,'2-Artigos Científicos'!$M11,'2-Artigos Científicos'!$E:$E,G$6,'2-Artigos Científicos'!$B:$B,"????-????",'2-Artigos Científicos'!$B:$B,"&lt;&gt;0000-0000")</f>
        <v>0</v>
      </c>
      <c r="H11" s="9">
        <f>COUNTIFS('2-Artigos Científicos'!$H:$H,'2-Artigos Científicos'!$M11,'2-Artigos Científicos'!$E:$E,H$6,'2-Artigos Científicos'!$B:$B,"????-????",'2-Artigos Científicos'!$B:$B,"&lt;&gt;0000-0000")</f>
        <v>0</v>
      </c>
      <c r="I11" s="9">
        <f>COUNTIFS('2-Artigos Científicos'!$H:$H,'2-Artigos Científicos'!$M11,'2-Artigos Científicos'!$E:$E,I$6,'2-Artigos Científicos'!$B:$B,"????-????",'2-Artigos Científicos'!$B:$B,"&lt;&gt;0000-0000")</f>
        <v>0</v>
      </c>
      <c r="J11" s="9">
        <f>COUNTIFS('2-Artigos Científicos'!$H:$H,'2-Artigos Científicos'!$M11,'2-Artigos Científicos'!$E:$E,J$6,'2-Artigos Científicos'!$B:$B,"????-????",'2-Artigos Científicos'!$B:$B,"&lt;&gt;0000-0000")</f>
        <v>0</v>
      </c>
      <c r="K11" s="9">
        <f t="shared" ref="K11:K25" si="1">SUM($E11:$J11)</f>
        <v>0</v>
      </c>
      <c r="L11" s="9">
        <f t="shared" si="0"/>
        <v>0</v>
      </c>
      <c r="M11" s="1" t="s">
        <v>244</v>
      </c>
    </row>
    <row r="12" spans="2:13" x14ac:dyDescent="0.25">
      <c r="B12" s="7" t="s">
        <v>28</v>
      </c>
      <c r="C12" s="8" t="s">
        <v>46</v>
      </c>
      <c r="D12" s="9">
        <v>10</v>
      </c>
      <c r="E12" s="9">
        <f>COUNTIFS('2-Artigos Científicos'!$H:$H,'2-Artigos Científicos'!$M12,'2-Artigos Científicos'!$E:$E,E$6,'2-Artigos Científicos'!$B:$B,"????-????",'2-Artigos Científicos'!$B:$B,"&lt;&gt;0000-0000")</f>
        <v>0</v>
      </c>
      <c r="F12" s="9">
        <f>COUNTIFS('2-Artigos Científicos'!$H:$H,'2-Artigos Científicos'!$M12,'2-Artigos Científicos'!$E:$E,F$6,'2-Artigos Científicos'!$B:$B,"????-????",'2-Artigos Científicos'!$B:$B,"&lt;&gt;0000-0000")</f>
        <v>0</v>
      </c>
      <c r="G12" s="9">
        <f>COUNTIFS('2-Artigos Científicos'!$H:$H,'2-Artigos Científicos'!$M12,'2-Artigos Científicos'!$E:$E,G$6,'2-Artigos Científicos'!$B:$B,"????-????",'2-Artigos Científicos'!$B:$B,"&lt;&gt;0000-0000")</f>
        <v>0</v>
      </c>
      <c r="H12" s="9">
        <f>COUNTIFS('2-Artigos Científicos'!$H:$H,'2-Artigos Científicos'!$M12,'2-Artigos Científicos'!$E:$E,H$6,'2-Artigos Científicos'!$B:$B,"????-????",'2-Artigos Científicos'!$B:$B,"&lt;&gt;0000-0000")</f>
        <v>0</v>
      </c>
      <c r="I12" s="9">
        <f>COUNTIFS('2-Artigos Científicos'!$H:$H,'2-Artigos Científicos'!$M12,'2-Artigos Científicos'!$E:$E,I$6,'2-Artigos Científicos'!$B:$B,"????-????",'2-Artigos Científicos'!$B:$B,"&lt;&gt;0000-0000")</f>
        <v>0</v>
      </c>
      <c r="J12" s="9">
        <f>COUNTIFS('2-Artigos Científicos'!$H:$H,'2-Artigos Científicos'!$M12,'2-Artigos Científicos'!$E:$E,J$6,'2-Artigos Científicos'!$B:$B,"????-????",'2-Artigos Científicos'!$B:$B,"&lt;&gt;0000-0000")</f>
        <v>0</v>
      </c>
      <c r="K12" s="9">
        <f t="shared" si="1"/>
        <v>0</v>
      </c>
      <c r="L12" s="9">
        <f t="shared" si="0"/>
        <v>0</v>
      </c>
      <c r="M12" s="1" t="s">
        <v>244</v>
      </c>
    </row>
    <row r="13" spans="2:13" x14ac:dyDescent="0.25">
      <c r="B13" s="7" t="s">
        <v>29</v>
      </c>
      <c r="C13" s="8" t="s">
        <v>47</v>
      </c>
      <c r="D13" s="9">
        <v>6</v>
      </c>
      <c r="E13" s="9">
        <f>COUNTIFS('2-Artigos Científicos'!$H:$H,'2-Artigos Científicos'!$M13,'2-Artigos Científicos'!$E:$E,E$6,'2-Artigos Científicos'!$B:$B,"????-????",'2-Artigos Científicos'!$B:$B,"&lt;&gt;0000-0000")</f>
        <v>0</v>
      </c>
      <c r="F13" s="9">
        <f>COUNTIFS('2-Artigos Científicos'!$H:$H,'2-Artigos Científicos'!$M13,'2-Artigos Científicos'!$E:$E,F$6,'2-Artigos Científicos'!$B:$B,"????-????",'2-Artigos Científicos'!$B:$B,"&lt;&gt;0000-0000")</f>
        <v>0</v>
      </c>
      <c r="G13" s="9">
        <f>COUNTIFS('2-Artigos Científicos'!$H:$H,'2-Artigos Científicos'!$M13,'2-Artigos Científicos'!$E:$E,G$6,'2-Artigos Científicos'!$B:$B,"????-????",'2-Artigos Científicos'!$B:$B,"&lt;&gt;0000-0000")</f>
        <v>0</v>
      </c>
      <c r="H13" s="9">
        <f>COUNTIFS('2-Artigos Científicos'!$H:$H,'2-Artigos Científicos'!$M13,'2-Artigos Científicos'!$E:$E,H$6,'2-Artigos Científicos'!$B:$B,"????-????",'2-Artigos Científicos'!$B:$B,"&lt;&gt;0000-0000")</f>
        <v>0</v>
      </c>
      <c r="I13" s="9">
        <f>COUNTIFS('2-Artigos Científicos'!$H:$H,'2-Artigos Científicos'!$M13,'2-Artigos Científicos'!$E:$E,I$6,'2-Artigos Científicos'!$B:$B,"????-????",'2-Artigos Científicos'!$B:$B,"&lt;&gt;0000-0000")</f>
        <v>0</v>
      </c>
      <c r="J13" s="9">
        <f>COUNTIFS('2-Artigos Científicos'!$H:$H,'2-Artigos Científicos'!$M13,'2-Artigos Científicos'!$E:$E,J$6,'2-Artigos Científicos'!$B:$B,"????-????",'2-Artigos Científicos'!$B:$B,"&lt;&gt;0000-0000")</f>
        <v>0</v>
      </c>
      <c r="K13" s="9">
        <f t="shared" si="1"/>
        <v>0</v>
      </c>
      <c r="L13" s="9">
        <f t="shared" si="0"/>
        <v>0</v>
      </c>
      <c r="M13" s="1" t="s">
        <v>244</v>
      </c>
    </row>
    <row r="14" spans="2:13" x14ac:dyDescent="0.25">
      <c r="B14" s="7" t="s">
        <v>30</v>
      </c>
      <c r="C14" s="8" t="s">
        <v>48</v>
      </c>
      <c r="D14" s="9">
        <v>4</v>
      </c>
      <c r="E14" s="9">
        <f>COUNTIFS('2-Artigos Científicos'!$H:$H,'2-Artigos Científicos'!$M14,'2-Artigos Científicos'!$E:$E,E$6,'2-Artigos Científicos'!$B:$B,"????-????",'2-Artigos Científicos'!$B:$B,"&lt;&gt;0000-0000")</f>
        <v>0</v>
      </c>
      <c r="F14" s="9">
        <f>COUNTIFS('2-Artigos Científicos'!$H:$H,'2-Artigos Científicos'!$M14,'2-Artigos Científicos'!$E:$E,F$6,'2-Artigos Científicos'!$B:$B,"????-????",'2-Artigos Científicos'!$B:$B,"&lt;&gt;0000-0000")</f>
        <v>0</v>
      </c>
      <c r="G14" s="9">
        <f>COUNTIFS('2-Artigos Científicos'!$H:$H,'2-Artigos Científicos'!$M14,'2-Artigos Científicos'!$E:$E,G$6,'2-Artigos Científicos'!$B:$B,"????-????",'2-Artigos Científicos'!$B:$B,"&lt;&gt;0000-0000")</f>
        <v>0</v>
      </c>
      <c r="H14" s="9">
        <f>COUNTIFS('2-Artigos Científicos'!$H:$H,'2-Artigos Científicos'!$M14,'2-Artigos Científicos'!$E:$E,H$6,'2-Artigos Científicos'!$B:$B,"????-????",'2-Artigos Científicos'!$B:$B,"&lt;&gt;0000-0000")</f>
        <v>0</v>
      </c>
      <c r="I14" s="9">
        <f>COUNTIFS('2-Artigos Científicos'!$H:$H,'2-Artigos Científicos'!$M14,'2-Artigos Científicos'!$E:$E,I$6,'2-Artigos Científicos'!$B:$B,"????-????",'2-Artigos Científicos'!$B:$B,"&lt;&gt;0000-0000")</f>
        <v>0</v>
      </c>
      <c r="J14" s="9">
        <f>COUNTIFS('2-Artigos Científicos'!$H:$H,'2-Artigos Científicos'!$M14,'2-Artigos Científicos'!$E:$E,J$6,'2-Artigos Científicos'!$B:$B,"????-????",'2-Artigos Científicos'!$B:$B,"&lt;&gt;0000-0000")</f>
        <v>0</v>
      </c>
      <c r="K14" s="9">
        <f t="shared" si="1"/>
        <v>0</v>
      </c>
      <c r="L14" s="9">
        <f t="shared" si="0"/>
        <v>0</v>
      </c>
      <c r="M14" s="1" t="s">
        <v>244</v>
      </c>
    </row>
    <row r="15" spans="2:13" x14ac:dyDescent="0.25">
      <c r="B15" s="7" t="s">
        <v>31</v>
      </c>
      <c r="C15" s="8" t="s">
        <v>49</v>
      </c>
      <c r="D15" s="9">
        <v>2</v>
      </c>
      <c r="E15" s="9">
        <f>COUNTIFS('2-Artigos Científicos'!$H:$H,'2-Artigos Científicos'!$M15,'2-Artigos Científicos'!$E:$E,E$6,'2-Artigos Científicos'!$B:$B,"????-????",'2-Artigos Científicos'!$B:$B,"&lt;&gt;0000-0000")</f>
        <v>0</v>
      </c>
      <c r="F15" s="9">
        <f>COUNTIFS('2-Artigos Científicos'!$H:$H,'2-Artigos Científicos'!$M15,'2-Artigos Científicos'!$E:$E,F$6,'2-Artigos Científicos'!$B:$B,"????-????",'2-Artigos Científicos'!$B:$B,"&lt;&gt;0000-0000")</f>
        <v>0</v>
      </c>
      <c r="G15" s="9">
        <f>COUNTIFS('2-Artigos Científicos'!$H:$H,'2-Artigos Científicos'!$M15,'2-Artigos Científicos'!$E:$E,G$6,'2-Artigos Científicos'!$B:$B,"????-????",'2-Artigos Científicos'!$B:$B,"&lt;&gt;0000-0000")</f>
        <v>0</v>
      </c>
      <c r="H15" s="9">
        <f>COUNTIFS('2-Artigos Científicos'!$H:$H,'2-Artigos Científicos'!$M15,'2-Artigos Científicos'!$E:$E,H$6,'2-Artigos Científicos'!$B:$B,"????-????",'2-Artigos Científicos'!$B:$B,"&lt;&gt;0000-0000")</f>
        <v>0</v>
      </c>
      <c r="I15" s="9">
        <f>COUNTIFS('2-Artigos Científicos'!$H:$H,'2-Artigos Científicos'!$M15,'2-Artigos Científicos'!$E:$E,I$6,'2-Artigos Científicos'!$B:$B,"????-????",'2-Artigos Científicos'!$B:$B,"&lt;&gt;0000-0000")</f>
        <v>0</v>
      </c>
      <c r="J15" s="9">
        <f>COUNTIFS('2-Artigos Científicos'!$H:$H,'2-Artigos Científicos'!$M15,'2-Artigos Científicos'!$E:$E,J$6,'2-Artigos Científicos'!$B:$B,"????-????",'2-Artigos Científicos'!$B:$B,"&lt;&gt;0000-0000")</f>
        <v>0</v>
      </c>
      <c r="K15" s="9">
        <f t="shared" si="1"/>
        <v>0</v>
      </c>
      <c r="L15" s="9">
        <f t="shared" si="0"/>
        <v>0</v>
      </c>
      <c r="M15" s="1" t="s">
        <v>244</v>
      </c>
    </row>
    <row r="16" spans="2:13" x14ac:dyDescent="0.25">
      <c r="B16" s="7" t="s">
        <v>32</v>
      </c>
      <c r="C16" s="8" t="s">
        <v>50</v>
      </c>
      <c r="D16" s="9">
        <v>1</v>
      </c>
      <c r="E16" s="9">
        <f>COUNTIFS('2-Artigos Científicos'!$H:$H,'2-Artigos Científicos'!$M16,'2-Artigos Científicos'!$E:$E,E$6,'2-Artigos Científicos'!$B:$B,"????-????",'2-Artigos Científicos'!$B:$B,"&lt;&gt;0000-0000")</f>
        <v>0</v>
      </c>
      <c r="F16" s="9">
        <f>COUNTIFS('2-Artigos Científicos'!$H:$H,'2-Artigos Científicos'!$M16,'2-Artigos Científicos'!$E:$E,F$6,'2-Artigos Científicos'!$B:$B,"????-????",'2-Artigos Científicos'!$B:$B,"&lt;&gt;0000-0000")</f>
        <v>0</v>
      </c>
      <c r="G16" s="9">
        <f>COUNTIFS('2-Artigos Científicos'!$H:$H,'2-Artigos Científicos'!$M16,'2-Artigos Científicos'!$E:$E,G$6,'2-Artigos Científicos'!$B:$B,"????-????",'2-Artigos Científicos'!$B:$B,"&lt;&gt;0000-0000")</f>
        <v>0</v>
      </c>
      <c r="H16" s="9">
        <f>COUNTIFS('2-Artigos Científicos'!$H:$H,'2-Artigos Científicos'!$M16,'2-Artigos Científicos'!$E:$E,H$6,'2-Artigos Científicos'!$B:$B,"????-????",'2-Artigos Científicos'!$B:$B,"&lt;&gt;0000-0000")</f>
        <v>0</v>
      </c>
      <c r="I16" s="9">
        <f>COUNTIFS('2-Artigos Científicos'!$H:$H,'2-Artigos Científicos'!$M16,'2-Artigos Científicos'!$E:$E,I$6,'2-Artigos Científicos'!$B:$B,"????-????",'2-Artigos Científicos'!$B:$B,"&lt;&gt;0000-0000")</f>
        <v>0</v>
      </c>
      <c r="J16" s="9">
        <f>COUNTIFS('2-Artigos Científicos'!$H:$H,'2-Artigos Científicos'!$M16,'2-Artigos Científicos'!$E:$E,J$6,'2-Artigos Científicos'!$B:$B,"????-????",'2-Artigos Científicos'!$B:$B,"&lt;&gt;0000-0000")</f>
        <v>0</v>
      </c>
      <c r="K16" s="9">
        <f t="shared" si="1"/>
        <v>0</v>
      </c>
      <c r="L16" s="9">
        <f t="shared" si="0"/>
        <v>0</v>
      </c>
      <c r="M16" s="1" t="s">
        <v>244</v>
      </c>
    </row>
    <row r="17" spans="2:13" x14ac:dyDescent="0.25">
      <c r="B17" s="38" t="s">
        <v>34</v>
      </c>
      <c r="C17" s="39" t="s">
        <v>33</v>
      </c>
      <c r="D17" s="40"/>
      <c r="E17" s="40"/>
      <c r="F17" s="40"/>
      <c r="G17" s="40"/>
      <c r="H17" s="40"/>
      <c r="I17" s="40"/>
      <c r="J17" s="40"/>
      <c r="K17" s="40"/>
      <c r="L17" s="40"/>
    </row>
    <row r="18" spans="2:13" x14ac:dyDescent="0.25">
      <c r="B18" s="7" t="s">
        <v>35</v>
      </c>
      <c r="C18" s="8" t="s">
        <v>51</v>
      </c>
      <c r="D18" s="9">
        <v>20</v>
      </c>
      <c r="E18" s="9">
        <f>COUNTIFS('2-Artigos Científicos'!$G:$G,'2-Artigos Científicos'!$N9,'2-Artigos Científicos'!$E:$E,E$6,'2-Artigos Científicos'!$B:$B,"????-????",'2-Artigos Científicos'!$B:$B,"&lt;&gt;0000-0000")</f>
        <v>0</v>
      </c>
      <c r="F18" s="9">
        <f>COUNTIFS('2-Artigos Científicos'!$G:$G,'2-Artigos Científicos'!$N9,'2-Artigos Científicos'!$E:$E,F$6,'2-Artigos Científicos'!$B:$B,"????-????",'2-Artigos Científicos'!$B:$B,"&lt;&gt;0000-0000")</f>
        <v>0</v>
      </c>
      <c r="G18" s="9">
        <f>COUNTIFS('2-Artigos Científicos'!$G:$G,'2-Artigos Científicos'!$N9,'2-Artigos Científicos'!$E:$E,G$6,'2-Artigos Científicos'!$B:$B,"????-????",'2-Artigos Científicos'!$B:$B,"&lt;&gt;0000-0000")</f>
        <v>0</v>
      </c>
      <c r="H18" s="9">
        <f>COUNTIFS('2-Artigos Científicos'!$G:$G,'2-Artigos Científicos'!$N9,'2-Artigos Científicos'!$E:$E,H$6,'2-Artigos Científicos'!$B:$B,"????-????",'2-Artigos Científicos'!$B:$B,"&lt;&gt;0000-0000")</f>
        <v>0</v>
      </c>
      <c r="I18" s="9">
        <f>COUNTIFS('2-Artigos Científicos'!$G:$G,'2-Artigos Científicos'!$N9,'2-Artigos Científicos'!$E:$E,I$6,'2-Artigos Científicos'!$B:$B,"????-????",'2-Artigos Científicos'!$B:$B,"&lt;&gt;0000-0000")</f>
        <v>0</v>
      </c>
      <c r="J18" s="9">
        <f>COUNTIFS('2-Artigos Científicos'!$G:$G,'2-Artigos Científicos'!$N9,'2-Artigos Científicos'!$E:$E,J$6,'2-Artigos Científicos'!$B:$B,"????-????",'2-Artigos Científicos'!$B:$B,"&lt;&gt;0000-0000")</f>
        <v>0</v>
      </c>
      <c r="K18" s="9">
        <f t="shared" si="1"/>
        <v>0</v>
      </c>
      <c r="L18" s="9">
        <f t="shared" ref="L18:L25" si="2">D18*K18</f>
        <v>0</v>
      </c>
      <c r="M18" s="1" t="s">
        <v>244</v>
      </c>
    </row>
    <row r="19" spans="2:13" x14ac:dyDescent="0.25">
      <c r="B19" s="7" t="s">
        <v>36</v>
      </c>
      <c r="C19" s="8" t="s">
        <v>52</v>
      </c>
      <c r="D19" s="9">
        <v>16</v>
      </c>
      <c r="E19" s="9">
        <f>COUNTIFS('2-Artigos Científicos'!$G:$G,'2-Artigos Científicos'!$N10,'2-Artigos Científicos'!$E:$E,E$6,'2-Artigos Científicos'!$B:$B,"????-????",'2-Artigos Científicos'!$B:$B,"&lt;&gt;0000-0000")</f>
        <v>0</v>
      </c>
      <c r="F19" s="9">
        <f>COUNTIFS('2-Artigos Científicos'!$G:$G,'2-Artigos Científicos'!$N10,'2-Artigos Científicos'!$E:$E,F$6,'2-Artigos Científicos'!$B:$B,"????-????",'2-Artigos Científicos'!$B:$B,"&lt;&gt;0000-0000")</f>
        <v>0</v>
      </c>
      <c r="G19" s="9">
        <f>COUNTIFS('2-Artigos Científicos'!$G:$G,'2-Artigos Científicos'!$N10,'2-Artigos Científicos'!$E:$E,G$6,'2-Artigos Científicos'!$B:$B,"????-????",'2-Artigos Científicos'!$B:$B,"&lt;&gt;0000-0000")</f>
        <v>0</v>
      </c>
      <c r="H19" s="9">
        <f>COUNTIFS('2-Artigos Científicos'!$G:$G,'2-Artigos Científicos'!$N10,'2-Artigos Científicos'!$E:$E,H$6,'2-Artigos Científicos'!$B:$B,"????-????",'2-Artigos Científicos'!$B:$B,"&lt;&gt;0000-0000")</f>
        <v>0</v>
      </c>
      <c r="I19" s="9">
        <f>COUNTIFS('2-Artigos Científicos'!$G:$G,'2-Artigos Científicos'!$N10,'2-Artigos Científicos'!$E:$E,I$6,'2-Artigos Científicos'!$B:$B,"????-????",'2-Artigos Científicos'!$B:$B,"&lt;&gt;0000-0000")</f>
        <v>0</v>
      </c>
      <c r="J19" s="9">
        <f>COUNTIFS('2-Artigos Científicos'!$G:$G,'2-Artigos Científicos'!$N10,'2-Artigos Científicos'!$E:$E,J$6,'2-Artigos Científicos'!$B:$B,"????-????",'2-Artigos Científicos'!$B:$B,"&lt;&gt;0000-0000")</f>
        <v>0</v>
      </c>
      <c r="K19" s="9">
        <f t="shared" si="1"/>
        <v>0</v>
      </c>
      <c r="L19" s="9">
        <f t="shared" si="2"/>
        <v>0</v>
      </c>
      <c r="M19" s="1" t="s">
        <v>244</v>
      </c>
    </row>
    <row r="20" spans="2:13" x14ac:dyDescent="0.25">
      <c r="B20" s="7" t="s">
        <v>37</v>
      </c>
      <c r="C20" s="8" t="s">
        <v>53</v>
      </c>
      <c r="D20" s="9">
        <v>14</v>
      </c>
      <c r="E20" s="9">
        <f>COUNTIFS('2-Artigos Científicos'!$G:$G,'2-Artigos Científicos'!$N11,'2-Artigos Científicos'!$E:$E,E$6,'2-Artigos Científicos'!$B:$B,"????-????",'2-Artigos Científicos'!$B:$B,"&lt;&gt;0000-0000")</f>
        <v>0</v>
      </c>
      <c r="F20" s="9">
        <f>COUNTIFS('2-Artigos Científicos'!$G:$G,'2-Artigos Científicos'!$N11,'2-Artigos Científicos'!$E:$E,F$6,'2-Artigos Científicos'!$B:$B,"????-????",'2-Artigos Científicos'!$B:$B,"&lt;&gt;0000-0000")</f>
        <v>0</v>
      </c>
      <c r="G20" s="9">
        <f>COUNTIFS('2-Artigos Científicos'!$G:$G,'2-Artigos Científicos'!$N11,'2-Artigos Científicos'!$E:$E,G$6,'2-Artigos Científicos'!$B:$B,"????-????",'2-Artigos Científicos'!$B:$B,"&lt;&gt;0000-0000")</f>
        <v>0</v>
      </c>
      <c r="H20" s="9">
        <f>COUNTIFS('2-Artigos Científicos'!$G:$G,'2-Artigos Científicos'!$N11,'2-Artigos Científicos'!$E:$E,H$6,'2-Artigos Científicos'!$B:$B,"????-????",'2-Artigos Científicos'!$B:$B,"&lt;&gt;0000-0000")</f>
        <v>0</v>
      </c>
      <c r="I20" s="9">
        <f>COUNTIFS('2-Artigos Científicos'!$G:$G,'2-Artigos Científicos'!$N11,'2-Artigos Científicos'!$E:$E,I$6,'2-Artigos Científicos'!$B:$B,"????-????",'2-Artigos Científicos'!$B:$B,"&lt;&gt;0000-0000")</f>
        <v>0</v>
      </c>
      <c r="J20" s="9">
        <f>COUNTIFS('2-Artigos Científicos'!$G:$G,'2-Artigos Científicos'!$N11,'2-Artigos Científicos'!$E:$E,J$6,'2-Artigos Científicos'!$B:$B,"????-????",'2-Artigos Científicos'!$B:$B,"&lt;&gt;0000-0000")</f>
        <v>0</v>
      </c>
      <c r="K20" s="9">
        <f t="shared" si="1"/>
        <v>0</v>
      </c>
      <c r="L20" s="9">
        <f t="shared" si="2"/>
        <v>0</v>
      </c>
      <c r="M20" s="1" t="s">
        <v>244</v>
      </c>
    </row>
    <row r="21" spans="2:13" x14ac:dyDescent="0.25">
      <c r="B21" s="7" t="s">
        <v>38</v>
      </c>
      <c r="C21" s="8" t="s">
        <v>54</v>
      </c>
      <c r="D21" s="9">
        <v>10</v>
      </c>
      <c r="E21" s="9">
        <f>COUNTIFS('2-Artigos Científicos'!$G:$G,'2-Artigos Científicos'!$N12,'2-Artigos Científicos'!$E:$E,E$6,'2-Artigos Científicos'!$B:$B,"????-????",'2-Artigos Científicos'!$B:$B,"&lt;&gt;0000-0000")</f>
        <v>0</v>
      </c>
      <c r="F21" s="9">
        <f>COUNTIFS('2-Artigos Científicos'!$G:$G,'2-Artigos Científicos'!$N12,'2-Artigos Científicos'!$E:$E,F$6,'2-Artigos Científicos'!$B:$B,"????-????",'2-Artigos Científicos'!$B:$B,"&lt;&gt;0000-0000")</f>
        <v>0</v>
      </c>
      <c r="G21" s="9">
        <f>COUNTIFS('2-Artigos Científicos'!$G:$G,'2-Artigos Científicos'!$N12,'2-Artigos Científicos'!$E:$E,G$6,'2-Artigos Científicos'!$B:$B,"????-????",'2-Artigos Científicos'!$B:$B,"&lt;&gt;0000-0000")</f>
        <v>0</v>
      </c>
      <c r="H21" s="9">
        <f>COUNTIFS('2-Artigos Científicos'!$G:$G,'2-Artigos Científicos'!$N12,'2-Artigos Científicos'!$E:$E,H$6,'2-Artigos Científicos'!$B:$B,"????-????",'2-Artigos Científicos'!$B:$B,"&lt;&gt;0000-0000")</f>
        <v>0</v>
      </c>
      <c r="I21" s="9">
        <f>COUNTIFS('2-Artigos Científicos'!$G:$G,'2-Artigos Científicos'!$N12,'2-Artigos Científicos'!$E:$E,I$6,'2-Artigos Científicos'!$B:$B,"????-????",'2-Artigos Científicos'!$B:$B,"&lt;&gt;0000-0000")</f>
        <v>0</v>
      </c>
      <c r="J21" s="9">
        <f>COUNTIFS('2-Artigos Científicos'!$G:$G,'2-Artigos Científicos'!$N12,'2-Artigos Científicos'!$E:$E,J$6,'2-Artigos Científicos'!$B:$B,"????-????",'2-Artigos Científicos'!$B:$B,"&lt;&gt;0000-0000")</f>
        <v>0</v>
      </c>
      <c r="K21" s="9">
        <f t="shared" si="1"/>
        <v>0</v>
      </c>
      <c r="L21" s="9">
        <f t="shared" si="2"/>
        <v>0</v>
      </c>
      <c r="M21" s="1" t="s">
        <v>244</v>
      </c>
    </row>
    <row r="22" spans="2:13" x14ac:dyDescent="0.25">
      <c r="B22" s="7" t="s">
        <v>39</v>
      </c>
      <c r="C22" s="8" t="s">
        <v>55</v>
      </c>
      <c r="D22" s="9">
        <v>6</v>
      </c>
      <c r="E22" s="9">
        <f>COUNTIFS('2-Artigos Científicos'!$G:$G,'2-Artigos Científicos'!$N13,'2-Artigos Científicos'!$E:$E,E$6,'2-Artigos Científicos'!$B:$B,"????-????",'2-Artigos Científicos'!$B:$B,"&lt;&gt;0000-0000")</f>
        <v>0</v>
      </c>
      <c r="F22" s="9">
        <f>COUNTIFS('2-Artigos Científicos'!$G:$G,'2-Artigos Científicos'!$N13,'2-Artigos Científicos'!$E:$E,F$6,'2-Artigos Científicos'!$B:$B,"????-????",'2-Artigos Científicos'!$B:$B,"&lt;&gt;0000-0000")</f>
        <v>0</v>
      </c>
      <c r="G22" s="9">
        <f>COUNTIFS('2-Artigos Científicos'!$G:$G,'2-Artigos Científicos'!$N13,'2-Artigos Científicos'!$E:$E,G$6,'2-Artigos Científicos'!$B:$B,"????-????",'2-Artigos Científicos'!$B:$B,"&lt;&gt;0000-0000")</f>
        <v>0</v>
      </c>
      <c r="H22" s="9">
        <f>COUNTIFS('2-Artigos Científicos'!$G:$G,'2-Artigos Científicos'!$N13,'2-Artigos Científicos'!$E:$E,H$6,'2-Artigos Científicos'!$B:$B,"????-????",'2-Artigos Científicos'!$B:$B,"&lt;&gt;0000-0000")</f>
        <v>0</v>
      </c>
      <c r="I22" s="9">
        <f>COUNTIFS('2-Artigos Científicos'!$G:$G,'2-Artigos Científicos'!$N13,'2-Artigos Científicos'!$E:$E,I$6,'2-Artigos Científicos'!$B:$B,"????-????",'2-Artigos Científicos'!$B:$B,"&lt;&gt;0000-0000")</f>
        <v>0</v>
      </c>
      <c r="J22" s="9">
        <f>COUNTIFS('2-Artigos Científicos'!$G:$G,'2-Artigos Científicos'!$N13,'2-Artigos Científicos'!$E:$E,J$6,'2-Artigos Científicos'!$B:$B,"????-????",'2-Artigos Científicos'!$B:$B,"&lt;&gt;0000-0000")</f>
        <v>0</v>
      </c>
      <c r="K22" s="9">
        <f t="shared" si="1"/>
        <v>0</v>
      </c>
      <c r="L22" s="9">
        <f t="shared" si="2"/>
        <v>0</v>
      </c>
      <c r="M22" s="1" t="s">
        <v>244</v>
      </c>
    </row>
    <row r="23" spans="2:13" x14ac:dyDescent="0.25">
      <c r="B23" s="7" t="s">
        <v>40</v>
      </c>
      <c r="C23" s="8" t="s">
        <v>56</v>
      </c>
      <c r="D23" s="9">
        <v>4</v>
      </c>
      <c r="E23" s="9">
        <f>COUNTIFS('2-Artigos Científicos'!$G:$G,'2-Artigos Científicos'!$N14,'2-Artigos Científicos'!$E:$E,E$6,'2-Artigos Científicos'!$B:$B,"????-????",'2-Artigos Científicos'!$B:$B,"&lt;&gt;0000-0000")</f>
        <v>0</v>
      </c>
      <c r="F23" s="9">
        <f>COUNTIFS('2-Artigos Científicos'!$G:$G,'2-Artigos Científicos'!$N14,'2-Artigos Científicos'!$E:$E,F$6,'2-Artigos Científicos'!$B:$B,"????-????",'2-Artigos Científicos'!$B:$B,"&lt;&gt;0000-0000")</f>
        <v>0</v>
      </c>
      <c r="G23" s="9">
        <f>COUNTIFS('2-Artigos Científicos'!$G:$G,'2-Artigos Científicos'!$N14,'2-Artigos Científicos'!$E:$E,G$6,'2-Artigos Científicos'!$B:$B,"????-????",'2-Artigos Científicos'!$B:$B,"&lt;&gt;0000-0000")</f>
        <v>0</v>
      </c>
      <c r="H23" s="9">
        <f>COUNTIFS('2-Artigos Científicos'!$G:$G,'2-Artigos Científicos'!$N14,'2-Artigos Científicos'!$E:$E,H$6,'2-Artigos Científicos'!$B:$B,"????-????",'2-Artigos Científicos'!$B:$B,"&lt;&gt;0000-0000")</f>
        <v>0</v>
      </c>
      <c r="I23" s="9">
        <f>COUNTIFS('2-Artigos Científicos'!$G:$G,'2-Artigos Científicos'!$N14,'2-Artigos Científicos'!$E:$E,I$6,'2-Artigos Científicos'!$B:$B,"????-????",'2-Artigos Científicos'!$B:$B,"&lt;&gt;0000-0000")</f>
        <v>0</v>
      </c>
      <c r="J23" s="9">
        <f>COUNTIFS('2-Artigos Científicos'!$G:$G,'2-Artigos Científicos'!$N14,'2-Artigos Científicos'!$E:$E,J$6,'2-Artigos Científicos'!$B:$B,"????-????",'2-Artigos Científicos'!$B:$B,"&lt;&gt;0000-0000")</f>
        <v>0</v>
      </c>
      <c r="K23" s="9">
        <f t="shared" si="1"/>
        <v>0</v>
      </c>
      <c r="L23" s="9">
        <f t="shared" si="2"/>
        <v>0</v>
      </c>
      <c r="M23" s="1" t="s">
        <v>244</v>
      </c>
    </row>
    <row r="24" spans="2:13" x14ac:dyDescent="0.25">
      <c r="B24" s="7" t="s">
        <v>41</v>
      </c>
      <c r="C24" s="8" t="s">
        <v>57</v>
      </c>
      <c r="D24" s="9">
        <v>2</v>
      </c>
      <c r="E24" s="9">
        <f>COUNTIFS('2-Artigos Científicos'!$G:$G,'2-Artigos Científicos'!$N15,'2-Artigos Científicos'!$E:$E,E$6,'2-Artigos Científicos'!$B:$B,"????-????",'2-Artigos Científicos'!$B:$B,"&lt;&gt;0000-0000")</f>
        <v>0</v>
      </c>
      <c r="F24" s="9">
        <f>COUNTIFS('2-Artigos Científicos'!$G:$G,'2-Artigos Científicos'!$N15,'2-Artigos Científicos'!$E:$E,F$6,'2-Artigos Científicos'!$B:$B,"????-????",'2-Artigos Científicos'!$B:$B,"&lt;&gt;0000-0000")</f>
        <v>0</v>
      </c>
      <c r="G24" s="9">
        <f>COUNTIFS('2-Artigos Científicos'!$G:$G,'2-Artigos Científicos'!$N15,'2-Artigos Científicos'!$E:$E,G$6,'2-Artigos Científicos'!$B:$B,"????-????",'2-Artigos Científicos'!$B:$B,"&lt;&gt;0000-0000")</f>
        <v>0</v>
      </c>
      <c r="H24" s="9">
        <f>COUNTIFS('2-Artigos Científicos'!$G:$G,'2-Artigos Científicos'!$N15,'2-Artigos Científicos'!$E:$E,H$6,'2-Artigos Científicos'!$B:$B,"????-????",'2-Artigos Científicos'!$B:$B,"&lt;&gt;0000-0000")</f>
        <v>0</v>
      </c>
      <c r="I24" s="9">
        <f>COUNTIFS('2-Artigos Científicos'!$G:$G,'2-Artigos Científicos'!$N15,'2-Artigos Científicos'!$E:$E,I$6,'2-Artigos Científicos'!$B:$B,"????-????",'2-Artigos Científicos'!$B:$B,"&lt;&gt;0000-0000")</f>
        <v>0</v>
      </c>
      <c r="J24" s="9">
        <f>COUNTIFS('2-Artigos Científicos'!$G:$G,'2-Artigos Científicos'!$N15,'2-Artigos Científicos'!$E:$E,J$6,'2-Artigos Científicos'!$B:$B,"????-????",'2-Artigos Científicos'!$B:$B,"&lt;&gt;0000-0000")</f>
        <v>0</v>
      </c>
      <c r="K24" s="9">
        <f t="shared" si="1"/>
        <v>0</v>
      </c>
      <c r="L24" s="9">
        <f t="shared" si="2"/>
        <v>0</v>
      </c>
      <c r="M24" s="1" t="s">
        <v>244</v>
      </c>
    </row>
    <row r="25" spans="2:13" x14ac:dyDescent="0.25">
      <c r="B25" s="7" t="s">
        <v>42</v>
      </c>
      <c r="C25" s="8" t="s">
        <v>58</v>
      </c>
      <c r="D25" s="9">
        <v>1</v>
      </c>
      <c r="E25" s="9">
        <f>COUNTIFS('2-Artigos Científicos'!$G:$G,'2-Artigos Científicos'!$N16,'2-Artigos Científicos'!$E:$E,E$6,'2-Artigos Científicos'!$B:$B,"????-????",'2-Artigos Científicos'!$B:$B,"&lt;&gt;0000-0000")</f>
        <v>0</v>
      </c>
      <c r="F25" s="9">
        <f>COUNTIFS('2-Artigos Científicos'!$G:$G,'2-Artigos Científicos'!$N16,'2-Artigos Científicos'!$E:$E,F$6,'2-Artigos Científicos'!$B:$B,"????-????",'2-Artigos Científicos'!$B:$B,"&lt;&gt;0000-0000")</f>
        <v>0</v>
      </c>
      <c r="G25" s="9">
        <f>COUNTIFS('2-Artigos Científicos'!$G:$G,'2-Artigos Científicos'!$N16,'2-Artigos Científicos'!$E:$E,G$6,'2-Artigos Científicos'!$B:$B,"????-????",'2-Artigos Científicos'!$B:$B,"&lt;&gt;0000-0000")</f>
        <v>0</v>
      </c>
      <c r="H25" s="9">
        <f>COUNTIFS('2-Artigos Científicos'!$G:$G,'2-Artigos Científicos'!$N16,'2-Artigos Científicos'!$E:$E,H$6,'2-Artigos Científicos'!$B:$B,"????-????",'2-Artigos Científicos'!$B:$B,"&lt;&gt;0000-0000")</f>
        <v>0</v>
      </c>
      <c r="I25" s="9">
        <f>COUNTIFS('2-Artigos Científicos'!$G:$G,'2-Artigos Científicos'!$N16,'2-Artigos Científicos'!$E:$E,I$6,'2-Artigos Científicos'!$B:$B,"????-????",'2-Artigos Científicos'!$B:$B,"&lt;&gt;0000-0000")</f>
        <v>0</v>
      </c>
      <c r="J25" s="9">
        <f>COUNTIFS('2-Artigos Científicos'!$G:$G,'2-Artigos Científicos'!$N16,'2-Artigos Científicos'!$E:$E,J$6,'2-Artigos Científicos'!$B:$B,"????-????",'2-Artigos Científicos'!$B:$B,"&lt;&gt;0000-0000")</f>
        <v>0</v>
      </c>
      <c r="K25" s="9">
        <f t="shared" si="1"/>
        <v>0</v>
      </c>
      <c r="L25" s="9">
        <f t="shared" si="2"/>
        <v>0</v>
      </c>
      <c r="M25" s="1" t="s">
        <v>244</v>
      </c>
    </row>
    <row r="26" spans="2:13" ht="25.5" x14ac:dyDescent="0.25">
      <c r="B26" s="38">
        <v>2</v>
      </c>
      <c r="C26" s="39" t="s">
        <v>59</v>
      </c>
      <c r="D26" s="40"/>
      <c r="E26" s="40"/>
      <c r="F26" s="40"/>
      <c r="G26" s="40"/>
      <c r="H26" s="40"/>
      <c r="I26" s="40"/>
      <c r="J26" s="40"/>
      <c r="K26" s="40"/>
      <c r="L26" s="40"/>
    </row>
    <row r="27" spans="2:13" x14ac:dyDescent="0.25">
      <c r="B27" s="7" t="s">
        <v>6</v>
      </c>
      <c r="C27" s="8" t="s">
        <v>60</v>
      </c>
      <c r="D27" s="9">
        <v>6</v>
      </c>
      <c r="E27" s="88"/>
      <c r="F27" s="88"/>
      <c r="G27" s="88"/>
      <c r="H27" s="88"/>
      <c r="I27" s="88"/>
      <c r="J27" s="88"/>
      <c r="K27" s="89">
        <f>SUM(E27:J27)</f>
        <v>0</v>
      </c>
      <c r="L27" s="89">
        <f t="shared" ref="L27:L35" si="3">D27*K27</f>
        <v>0</v>
      </c>
    </row>
    <row r="28" spans="2:13" x14ac:dyDescent="0.25">
      <c r="B28" s="7" t="s">
        <v>7</v>
      </c>
      <c r="C28" s="8" t="s">
        <v>62</v>
      </c>
      <c r="D28" s="9">
        <v>4</v>
      </c>
      <c r="E28" s="88"/>
      <c r="F28" s="88"/>
      <c r="G28" s="88"/>
      <c r="H28" s="88"/>
      <c r="I28" s="88"/>
      <c r="J28" s="88"/>
      <c r="K28" s="89">
        <f t="shared" ref="K28:K35" si="4">SUM(E28:J28)</f>
        <v>0</v>
      </c>
      <c r="L28" s="89">
        <f t="shared" si="3"/>
        <v>0</v>
      </c>
    </row>
    <row r="29" spans="2:13" x14ac:dyDescent="0.25">
      <c r="B29" s="7" t="s">
        <v>8</v>
      </c>
      <c r="C29" s="37" t="s">
        <v>61</v>
      </c>
      <c r="D29" s="9">
        <v>2</v>
      </c>
      <c r="E29" s="88"/>
      <c r="F29" s="88"/>
      <c r="G29" s="88"/>
      <c r="H29" s="88"/>
      <c r="I29" s="88"/>
      <c r="J29" s="88"/>
      <c r="K29" s="89">
        <f t="shared" si="4"/>
        <v>0</v>
      </c>
      <c r="L29" s="89">
        <f t="shared" si="3"/>
        <v>0</v>
      </c>
    </row>
    <row r="30" spans="2:13" x14ac:dyDescent="0.25">
      <c r="B30" s="7" t="s">
        <v>9</v>
      </c>
      <c r="C30" s="37" t="s">
        <v>63</v>
      </c>
      <c r="D30" s="9">
        <v>1.5</v>
      </c>
      <c r="E30" s="88"/>
      <c r="F30" s="88"/>
      <c r="G30" s="88"/>
      <c r="H30" s="88"/>
      <c r="I30" s="88"/>
      <c r="J30" s="88"/>
      <c r="K30" s="89">
        <f t="shared" si="4"/>
        <v>0</v>
      </c>
      <c r="L30" s="89">
        <f t="shared" si="3"/>
        <v>0</v>
      </c>
      <c r="M30" s="2"/>
    </row>
    <row r="31" spans="2:13" x14ac:dyDescent="0.25">
      <c r="B31" s="7" t="s">
        <v>10</v>
      </c>
      <c r="C31" s="37" t="s">
        <v>64</v>
      </c>
      <c r="D31" s="9">
        <v>2</v>
      </c>
      <c r="E31" s="88"/>
      <c r="F31" s="88"/>
      <c r="G31" s="88"/>
      <c r="H31" s="88"/>
      <c r="I31" s="88"/>
      <c r="J31" s="88"/>
      <c r="K31" s="89">
        <f t="shared" si="4"/>
        <v>0</v>
      </c>
      <c r="L31" s="89">
        <f t="shared" si="3"/>
        <v>0</v>
      </c>
    </row>
    <row r="32" spans="2:13" x14ac:dyDescent="0.25">
      <c r="B32" s="7" t="s">
        <v>11</v>
      </c>
      <c r="C32" s="37" t="s">
        <v>65</v>
      </c>
      <c r="D32" s="9">
        <v>1</v>
      </c>
      <c r="E32" s="88"/>
      <c r="F32" s="88"/>
      <c r="G32" s="88"/>
      <c r="H32" s="88"/>
      <c r="I32" s="88"/>
      <c r="J32" s="88"/>
      <c r="K32" s="89">
        <f t="shared" si="4"/>
        <v>0</v>
      </c>
      <c r="L32" s="89">
        <f t="shared" si="3"/>
        <v>0</v>
      </c>
    </row>
    <row r="33" spans="2:12" x14ac:dyDescent="0.25">
      <c r="B33" s="7" t="s">
        <v>12</v>
      </c>
      <c r="C33" s="37" t="s">
        <v>66</v>
      </c>
      <c r="D33" s="9">
        <v>1.5</v>
      </c>
      <c r="E33" s="88"/>
      <c r="F33" s="88"/>
      <c r="G33" s="88"/>
      <c r="H33" s="88"/>
      <c r="I33" s="88"/>
      <c r="J33" s="88"/>
      <c r="K33" s="89">
        <f t="shared" si="4"/>
        <v>0</v>
      </c>
      <c r="L33" s="89">
        <f t="shared" si="3"/>
        <v>0</v>
      </c>
    </row>
    <row r="34" spans="2:12" ht="25.5" x14ac:dyDescent="0.25">
      <c r="B34" s="7" t="s">
        <v>13</v>
      </c>
      <c r="C34" s="37" t="s">
        <v>67</v>
      </c>
      <c r="D34" s="9">
        <v>0.5</v>
      </c>
      <c r="E34" s="88"/>
      <c r="F34" s="88"/>
      <c r="G34" s="88"/>
      <c r="H34" s="88"/>
      <c r="I34" s="88"/>
      <c r="J34" s="88"/>
      <c r="K34" s="89">
        <f t="shared" si="4"/>
        <v>0</v>
      </c>
      <c r="L34" s="89">
        <f t="shared" si="3"/>
        <v>0</v>
      </c>
    </row>
    <row r="35" spans="2:12" x14ac:dyDescent="0.25">
      <c r="B35" s="7" t="s">
        <v>14</v>
      </c>
      <c r="C35" s="37" t="s">
        <v>68</v>
      </c>
      <c r="D35" s="9">
        <v>0.5</v>
      </c>
      <c r="E35" s="88"/>
      <c r="F35" s="88"/>
      <c r="G35" s="88"/>
      <c r="H35" s="88"/>
      <c r="I35" s="88"/>
      <c r="J35" s="88"/>
      <c r="K35" s="89">
        <f t="shared" si="4"/>
        <v>0</v>
      </c>
      <c r="L35" s="89">
        <f t="shared" si="3"/>
        <v>0</v>
      </c>
    </row>
    <row r="36" spans="2:12" x14ac:dyDescent="0.25">
      <c r="B36" s="38">
        <v>3</v>
      </c>
      <c r="C36" s="39" t="s">
        <v>84</v>
      </c>
      <c r="D36" s="40"/>
      <c r="E36" s="40"/>
      <c r="F36" s="40"/>
      <c r="G36" s="40"/>
      <c r="H36" s="40"/>
      <c r="I36" s="40"/>
      <c r="J36" s="40"/>
      <c r="K36" s="40"/>
      <c r="L36" s="40"/>
    </row>
    <row r="37" spans="2:12" x14ac:dyDescent="0.25">
      <c r="B37" s="7" t="s">
        <v>69</v>
      </c>
      <c r="C37" s="8" t="s">
        <v>85</v>
      </c>
      <c r="D37" s="9">
        <v>20</v>
      </c>
      <c r="E37" s="70"/>
      <c r="F37" s="70"/>
      <c r="G37" s="70"/>
      <c r="H37" s="70"/>
      <c r="I37" s="70"/>
      <c r="J37" s="70"/>
      <c r="K37" s="9">
        <f>SUM(E37:J37)</f>
        <v>0</v>
      </c>
      <c r="L37" s="9">
        <f>D37*K37</f>
        <v>0</v>
      </c>
    </row>
    <row r="38" spans="2:12" x14ac:dyDescent="0.25">
      <c r="B38" s="7" t="s">
        <v>70</v>
      </c>
      <c r="C38" s="8" t="s">
        <v>86</v>
      </c>
      <c r="D38" s="9">
        <v>15</v>
      </c>
      <c r="E38" s="70"/>
      <c r="F38" s="70"/>
      <c r="G38" s="70"/>
      <c r="H38" s="70"/>
      <c r="I38" s="70"/>
      <c r="J38" s="70"/>
      <c r="K38" s="9">
        <f>SUM(E38:J38)</f>
        <v>0</v>
      </c>
      <c r="L38" s="9">
        <f>D38*K38</f>
        <v>0</v>
      </c>
    </row>
    <row r="39" spans="2:12" x14ac:dyDescent="0.25">
      <c r="B39" s="7" t="s">
        <v>71</v>
      </c>
      <c r="C39" s="8" t="s">
        <v>87</v>
      </c>
      <c r="D39" s="9">
        <v>5</v>
      </c>
      <c r="E39" s="70"/>
      <c r="F39" s="70"/>
      <c r="G39" s="70"/>
      <c r="H39" s="70"/>
      <c r="I39" s="70"/>
      <c r="J39" s="70"/>
      <c r="K39" s="9">
        <f>SUM(E39:J39)</f>
        <v>0</v>
      </c>
      <c r="L39" s="9">
        <f>D39*K39</f>
        <v>0</v>
      </c>
    </row>
    <row r="40" spans="2:12" x14ac:dyDescent="0.25">
      <c r="B40" s="7" t="s">
        <v>72</v>
      </c>
      <c r="C40" s="8" t="s">
        <v>88</v>
      </c>
      <c r="D40" s="9">
        <v>10</v>
      </c>
      <c r="E40" s="70"/>
      <c r="F40" s="70"/>
      <c r="G40" s="70"/>
      <c r="H40" s="70"/>
      <c r="I40" s="70"/>
      <c r="J40" s="70"/>
      <c r="K40" s="9">
        <f>SUM(E40:J40)</f>
        <v>0</v>
      </c>
      <c r="L40" s="9">
        <f>D40*K40</f>
        <v>0</v>
      </c>
    </row>
    <row r="41" spans="2:12" x14ac:dyDescent="0.25">
      <c r="B41" s="7" t="s">
        <v>73</v>
      </c>
      <c r="C41" s="8" t="s">
        <v>89</v>
      </c>
      <c r="D41" s="9">
        <v>5</v>
      </c>
      <c r="E41" s="70"/>
      <c r="F41" s="70"/>
      <c r="G41" s="70"/>
      <c r="H41" s="70"/>
      <c r="I41" s="70"/>
      <c r="J41" s="70"/>
      <c r="K41" s="9">
        <f>SUM(E41:J41)</f>
        <v>0</v>
      </c>
      <c r="L41" s="9">
        <f>D41*K41</f>
        <v>0</v>
      </c>
    </row>
    <row r="42" spans="2:12" x14ac:dyDescent="0.25">
      <c r="B42" s="38">
        <v>4</v>
      </c>
      <c r="C42" s="39" t="s">
        <v>255</v>
      </c>
      <c r="D42" s="40"/>
      <c r="E42" s="40"/>
      <c r="F42" s="40"/>
      <c r="G42" s="40"/>
      <c r="H42" s="40"/>
      <c r="I42" s="40"/>
      <c r="J42" s="40"/>
      <c r="K42" s="40"/>
      <c r="L42" s="40"/>
    </row>
    <row r="43" spans="2:12" ht="25.5" x14ac:dyDescent="0.25">
      <c r="B43" s="7" t="s">
        <v>74</v>
      </c>
      <c r="C43" s="99" t="s">
        <v>257</v>
      </c>
      <c r="D43" s="9">
        <v>20</v>
      </c>
      <c r="E43" s="88"/>
      <c r="F43" s="88"/>
      <c r="G43" s="88"/>
      <c r="H43" s="88"/>
      <c r="I43" s="88"/>
      <c r="J43" s="88"/>
      <c r="K43" s="89">
        <f t="shared" ref="K43:K44" si="5">SUM(E43:J43)</f>
        <v>0</v>
      </c>
      <c r="L43" s="89">
        <f t="shared" ref="L43:L44" si="6">D43*K43</f>
        <v>0</v>
      </c>
    </row>
    <row r="44" spans="2:12" ht="38.25" x14ac:dyDescent="0.25">
      <c r="B44" s="7" t="s">
        <v>75</v>
      </c>
      <c r="C44" s="99" t="s">
        <v>256</v>
      </c>
      <c r="D44" s="9">
        <v>10</v>
      </c>
      <c r="E44" s="88"/>
      <c r="F44" s="88"/>
      <c r="G44" s="88"/>
      <c r="H44" s="88"/>
      <c r="I44" s="88"/>
      <c r="J44" s="88"/>
      <c r="K44" s="89">
        <f t="shared" si="5"/>
        <v>0</v>
      </c>
      <c r="L44" s="89">
        <f t="shared" si="6"/>
        <v>0</v>
      </c>
    </row>
    <row r="45" spans="2:12" x14ac:dyDescent="0.25">
      <c r="B45" s="38">
        <v>5</v>
      </c>
      <c r="C45" s="39" t="s">
        <v>90</v>
      </c>
      <c r="D45" s="40"/>
      <c r="E45" s="40"/>
      <c r="F45" s="40"/>
      <c r="G45" s="40"/>
      <c r="H45" s="40"/>
      <c r="I45" s="40"/>
      <c r="J45" s="40"/>
      <c r="K45" s="40"/>
      <c r="L45" s="40"/>
    </row>
    <row r="46" spans="2:12" x14ac:dyDescent="0.25">
      <c r="B46" s="7" t="s">
        <v>76</v>
      </c>
      <c r="C46" s="8" t="s">
        <v>92</v>
      </c>
      <c r="D46" s="9">
        <v>10</v>
      </c>
      <c r="E46" s="88"/>
      <c r="F46" s="88"/>
      <c r="G46" s="88"/>
      <c r="H46" s="88"/>
      <c r="I46" s="88"/>
      <c r="J46" s="88"/>
      <c r="K46" s="89">
        <f t="shared" ref="K46:K60" si="7">SUM(E46:J46)</f>
        <v>0</v>
      </c>
      <c r="L46" s="89">
        <f t="shared" ref="L46:L60" si="8">D46*K46</f>
        <v>0</v>
      </c>
    </row>
    <row r="47" spans="2:12" x14ac:dyDescent="0.25">
      <c r="B47" s="7" t="s">
        <v>77</v>
      </c>
      <c r="C47" s="8" t="s">
        <v>91</v>
      </c>
      <c r="D47" s="9">
        <v>5</v>
      </c>
      <c r="E47" s="92"/>
      <c r="F47" s="92"/>
      <c r="G47" s="92"/>
      <c r="H47" s="92"/>
      <c r="I47" s="92"/>
      <c r="J47" s="88"/>
      <c r="K47" s="89">
        <f t="shared" si="7"/>
        <v>0</v>
      </c>
      <c r="L47" s="89">
        <f t="shared" si="8"/>
        <v>0</v>
      </c>
    </row>
    <row r="48" spans="2:12" x14ac:dyDescent="0.25">
      <c r="B48" s="7" t="s">
        <v>258</v>
      </c>
      <c r="C48" s="8" t="s">
        <v>93</v>
      </c>
      <c r="D48" s="9">
        <v>20</v>
      </c>
      <c r="E48" s="88"/>
      <c r="F48" s="88"/>
      <c r="G48" s="88"/>
      <c r="H48" s="88"/>
      <c r="I48" s="88"/>
      <c r="J48" s="88"/>
      <c r="K48" s="89">
        <f t="shared" si="7"/>
        <v>0</v>
      </c>
      <c r="L48" s="89">
        <f t="shared" si="8"/>
        <v>0</v>
      </c>
    </row>
    <row r="49" spans="2:12" x14ac:dyDescent="0.25">
      <c r="B49" s="7" t="s">
        <v>259</v>
      </c>
      <c r="C49" s="8" t="s">
        <v>94</v>
      </c>
      <c r="D49" s="9">
        <v>10</v>
      </c>
      <c r="E49" s="88"/>
      <c r="F49" s="88"/>
      <c r="G49" s="88"/>
      <c r="H49" s="88"/>
      <c r="I49" s="88"/>
      <c r="J49" s="88"/>
      <c r="K49" s="89">
        <f t="shared" si="7"/>
        <v>0</v>
      </c>
      <c r="L49" s="89">
        <f t="shared" si="8"/>
        <v>0</v>
      </c>
    </row>
    <row r="50" spans="2:12" x14ac:dyDescent="0.25">
      <c r="B50" s="7" t="s">
        <v>260</v>
      </c>
      <c r="C50" s="8" t="s">
        <v>95</v>
      </c>
      <c r="D50" s="9">
        <v>8</v>
      </c>
      <c r="E50" s="92"/>
      <c r="F50" s="92"/>
      <c r="G50" s="92"/>
      <c r="H50" s="92"/>
      <c r="I50" s="92"/>
      <c r="J50" s="88"/>
      <c r="K50" s="89">
        <f t="shared" si="7"/>
        <v>0</v>
      </c>
      <c r="L50" s="89">
        <f t="shared" si="8"/>
        <v>0</v>
      </c>
    </row>
    <row r="51" spans="2:12" x14ac:dyDescent="0.25">
      <c r="B51" s="7" t="s">
        <v>261</v>
      </c>
      <c r="C51" s="8" t="s">
        <v>96</v>
      </c>
      <c r="D51" s="9">
        <v>4</v>
      </c>
      <c r="E51" s="92"/>
      <c r="F51" s="92"/>
      <c r="G51" s="92"/>
      <c r="H51" s="92"/>
      <c r="I51" s="92"/>
      <c r="J51" s="88"/>
      <c r="K51" s="89">
        <f t="shared" si="7"/>
        <v>0</v>
      </c>
      <c r="L51" s="89">
        <f t="shared" si="8"/>
        <v>0</v>
      </c>
    </row>
    <row r="52" spans="2:12" x14ac:dyDescent="0.25">
      <c r="B52" s="7" t="s">
        <v>262</v>
      </c>
      <c r="C52" s="8" t="s">
        <v>97</v>
      </c>
      <c r="D52" s="9">
        <v>10</v>
      </c>
      <c r="E52" s="88"/>
      <c r="F52" s="88"/>
      <c r="G52" s="88"/>
      <c r="H52" s="88"/>
      <c r="I52" s="88"/>
      <c r="J52" s="88"/>
      <c r="K52" s="89">
        <f t="shared" si="7"/>
        <v>0</v>
      </c>
      <c r="L52" s="89">
        <f t="shared" si="8"/>
        <v>0</v>
      </c>
    </row>
    <row r="53" spans="2:12" x14ac:dyDescent="0.25">
      <c r="B53" s="7" t="s">
        <v>263</v>
      </c>
      <c r="C53" s="8" t="s">
        <v>98</v>
      </c>
      <c r="D53" s="9">
        <v>5</v>
      </c>
      <c r="E53" s="88"/>
      <c r="F53" s="88"/>
      <c r="G53" s="88"/>
      <c r="H53" s="88"/>
      <c r="I53" s="88"/>
      <c r="J53" s="88"/>
      <c r="K53" s="89">
        <f t="shared" si="7"/>
        <v>0</v>
      </c>
      <c r="L53" s="89">
        <f t="shared" si="8"/>
        <v>0</v>
      </c>
    </row>
    <row r="54" spans="2:12" x14ac:dyDescent="0.25">
      <c r="B54" s="7" t="s">
        <v>264</v>
      </c>
      <c r="C54" s="8" t="s">
        <v>99</v>
      </c>
      <c r="D54" s="9">
        <v>4</v>
      </c>
      <c r="E54" s="92"/>
      <c r="F54" s="92"/>
      <c r="G54" s="92"/>
      <c r="H54" s="92"/>
      <c r="I54" s="92"/>
      <c r="J54" s="88"/>
      <c r="K54" s="89">
        <f t="shared" si="7"/>
        <v>0</v>
      </c>
      <c r="L54" s="89">
        <f t="shared" si="8"/>
        <v>0</v>
      </c>
    </row>
    <row r="55" spans="2:12" x14ac:dyDescent="0.25">
      <c r="B55" s="7" t="s">
        <v>265</v>
      </c>
      <c r="C55" s="8" t="s">
        <v>100</v>
      </c>
      <c r="D55" s="9">
        <v>2</v>
      </c>
      <c r="E55" s="92"/>
      <c r="F55" s="92"/>
      <c r="G55" s="92"/>
      <c r="H55" s="92"/>
      <c r="I55" s="92"/>
      <c r="J55" s="88"/>
      <c r="K55" s="89">
        <f t="shared" si="7"/>
        <v>0</v>
      </c>
      <c r="L55" s="89">
        <f t="shared" si="8"/>
        <v>0</v>
      </c>
    </row>
    <row r="56" spans="2:12" x14ac:dyDescent="0.25">
      <c r="B56" s="7" t="s">
        <v>266</v>
      </c>
      <c r="C56" s="8" t="s">
        <v>101</v>
      </c>
      <c r="D56" s="9">
        <v>2</v>
      </c>
      <c r="E56" s="88"/>
      <c r="F56" s="88"/>
      <c r="G56" s="88"/>
      <c r="H56" s="88"/>
      <c r="I56" s="88"/>
      <c r="J56" s="88"/>
      <c r="K56" s="89">
        <f t="shared" si="7"/>
        <v>0</v>
      </c>
      <c r="L56" s="89">
        <f t="shared" si="8"/>
        <v>0</v>
      </c>
    </row>
    <row r="57" spans="2:12" x14ac:dyDescent="0.25">
      <c r="B57" s="7" t="s">
        <v>267</v>
      </c>
      <c r="C57" s="8" t="s">
        <v>102</v>
      </c>
      <c r="D57" s="9">
        <v>0.5</v>
      </c>
      <c r="E57" s="88"/>
      <c r="F57" s="88"/>
      <c r="G57" s="88"/>
      <c r="H57" s="88"/>
      <c r="I57" s="88"/>
      <c r="J57" s="88"/>
      <c r="K57" s="89">
        <f t="shared" si="7"/>
        <v>0</v>
      </c>
      <c r="L57" s="89">
        <f t="shared" si="8"/>
        <v>0</v>
      </c>
    </row>
    <row r="58" spans="2:12" ht="51" x14ac:dyDescent="0.25">
      <c r="B58" s="7" t="s">
        <v>268</v>
      </c>
      <c r="C58" s="94" t="s">
        <v>253</v>
      </c>
      <c r="D58" s="9">
        <v>0.5</v>
      </c>
      <c r="E58" s="88"/>
      <c r="F58" s="88"/>
      <c r="G58" s="88"/>
      <c r="H58" s="88"/>
      <c r="I58" s="88"/>
      <c r="J58" s="88"/>
      <c r="K58" s="89">
        <f t="shared" si="7"/>
        <v>0</v>
      </c>
      <c r="L58" s="89">
        <f t="shared" si="8"/>
        <v>0</v>
      </c>
    </row>
    <row r="59" spans="2:12" ht="38.25" x14ac:dyDescent="0.25">
      <c r="B59" s="7" t="s">
        <v>269</v>
      </c>
      <c r="C59" s="8" t="s">
        <v>103</v>
      </c>
      <c r="D59" s="9">
        <v>0.3</v>
      </c>
      <c r="E59" s="88"/>
      <c r="F59" s="88"/>
      <c r="G59" s="88"/>
      <c r="H59" s="88"/>
      <c r="I59" s="88"/>
      <c r="J59" s="88"/>
      <c r="K59" s="89">
        <f t="shared" si="7"/>
        <v>0</v>
      </c>
      <c r="L59" s="89">
        <f t="shared" si="8"/>
        <v>0</v>
      </c>
    </row>
    <row r="60" spans="2:12" ht="25.5" x14ac:dyDescent="0.25">
      <c r="B60" s="7" t="s">
        <v>270</v>
      </c>
      <c r="C60" s="94" t="s">
        <v>104</v>
      </c>
      <c r="D60" s="9">
        <v>0.5</v>
      </c>
      <c r="E60" s="88"/>
      <c r="F60" s="88"/>
      <c r="G60" s="88"/>
      <c r="H60" s="88"/>
      <c r="I60" s="88"/>
      <c r="J60" s="88"/>
      <c r="K60" s="89">
        <f t="shared" si="7"/>
        <v>0</v>
      </c>
      <c r="L60" s="89">
        <f t="shared" si="8"/>
        <v>0</v>
      </c>
    </row>
    <row r="61" spans="2:12" ht="25.5" x14ac:dyDescent="0.25">
      <c r="B61" s="38">
        <v>6</v>
      </c>
      <c r="C61" s="39" t="s">
        <v>105</v>
      </c>
      <c r="D61" s="40"/>
      <c r="E61" s="40"/>
      <c r="F61" s="40"/>
      <c r="G61" s="40"/>
      <c r="H61" s="40"/>
      <c r="I61" s="40"/>
      <c r="J61" s="40"/>
      <c r="K61" s="40"/>
      <c r="L61" s="40"/>
    </row>
    <row r="62" spans="2:12" ht="25.5" x14ac:dyDescent="0.25">
      <c r="B62" s="7" t="s">
        <v>271</v>
      </c>
      <c r="C62" s="8" t="s">
        <v>106</v>
      </c>
      <c r="D62" s="9">
        <v>20</v>
      </c>
      <c r="E62" s="10"/>
      <c r="F62" s="10"/>
      <c r="G62" s="10"/>
      <c r="H62" s="10"/>
      <c r="I62" s="10"/>
      <c r="J62" s="70"/>
      <c r="K62" s="9">
        <f>SUM(E62:J62)</f>
        <v>0</v>
      </c>
      <c r="L62" s="9">
        <f>D62*K62</f>
        <v>0</v>
      </c>
    </row>
    <row r="63" spans="2:12" x14ac:dyDescent="0.25">
      <c r="B63" s="7" t="s">
        <v>272</v>
      </c>
      <c r="C63" s="8" t="s">
        <v>239</v>
      </c>
      <c r="D63" s="9">
        <v>60</v>
      </c>
      <c r="E63" s="10"/>
      <c r="F63" s="10"/>
      <c r="G63" s="10"/>
      <c r="H63" s="10"/>
      <c r="I63" s="10"/>
      <c r="J63" s="70"/>
      <c r="K63" s="9">
        <f>SUM(E63:J63)</f>
        <v>0</v>
      </c>
      <c r="L63" s="9">
        <f>D63*K63</f>
        <v>0</v>
      </c>
    </row>
    <row r="64" spans="2:12" ht="15.75" customHeight="1" x14ac:dyDescent="0.25">
      <c r="B64" s="11"/>
      <c r="D64" s="12"/>
      <c r="E64" s="12"/>
      <c r="F64" s="12"/>
      <c r="G64" s="12"/>
      <c r="H64" s="12"/>
      <c r="I64" s="105" t="s">
        <v>22</v>
      </c>
      <c r="J64" s="105"/>
      <c r="K64" s="105"/>
      <c r="L64" s="67">
        <f>SUM(L9:L63)</f>
        <v>0</v>
      </c>
    </row>
    <row r="65" spans="2:12" x14ac:dyDescent="0.25">
      <c r="B65" s="11"/>
      <c r="D65" s="12"/>
      <c r="E65" s="12"/>
      <c r="F65" s="12"/>
      <c r="G65" s="12"/>
      <c r="H65" s="12"/>
      <c r="I65" s="12"/>
      <c r="J65" s="12"/>
      <c r="L65" s="13"/>
    </row>
    <row r="66" spans="2:12" x14ac:dyDescent="0.25">
      <c r="B66" s="11"/>
      <c r="D66" s="12"/>
      <c r="E66" s="12"/>
      <c r="F66" s="12"/>
      <c r="G66" s="12"/>
      <c r="H66" s="12"/>
      <c r="I66" s="12"/>
      <c r="J66" s="12"/>
    </row>
    <row r="67" spans="2:12" x14ac:dyDescent="0.25">
      <c r="B67" s="11"/>
      <c r="D67" s="12"/>
      <c r="E67" s="12"/>
      <c r="F67" s="12"/>
      <c r="G67" s="12"/>
      <c r="H67" s="12"/>
      <c r="I67" s="12"/>
      <c r="J67" s="12"/>
    </row>
    <row r="68" spans="2:12" x14ac:dyDescent="0.25">
      <c r="B68" s="11"/>
      <c r="D68" s="12"/>
      <c r="E68" s="12"/>
      <c r="F68" s="12"/>
      <c r="G68" s="12"/>
      <c r="H68" s="12"/>
      <c r="I68" s="12"/>
      <c r="J68" s="12"/>
    </row>
    <row r="69" spans="2:12" x14ac:dyDescent="0.25">
      <c r="B69" s="11"/>
      <c r="D69" s="12"/>
    </row>
    <row r="70" spans="2:12" x14ac:dyDescent="0.25">
      <c r="B70" s="11"/>
    </row>
    <row r="71" spans="2:12" x14ac:dyDescent="0.25">
      <c r="B71" s="11"/>
    </row>
    <row r="72" spans="2:12" x14ac:dyDescent="0.25">
      <c r="B72" s="11"/>
    </row>
  </sheetData>
  <sheetProtection password="FB3A" sheet="1" objects="1" scenarios="1"/>
  <dataConsolidate/>
  <mergeCells count="8">
    <mergeCell ref="I64:K64"/>
    <mergeCell ref="F5:J5"/>
    <mergeCell ref="B2:L2"/>
    <mergeCell ref="C5:C6"/>
    <mergeCell ref="B5:B6"/>
    <mergeCell ref="B4:L4"/>
    <mergeCell ref="D5:D6"/>
    <mergeCell ref="L5:L6"/>
  </mergeCells>
  <phoneticPr fontId="1" type="noConversion"/>
  <dataValidations count="1">
    <dataValidation type="decimal" operator="lessThanOrEqual" allowBlank="1" showInputMessage="1" showErrorMessage="1" errorTitle="ALERTA!" error="&quot;Limite de 5 Publicações por Ano!&quot;" sqref="E27:J35">
      <formula1>5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ignoredErrors>
    <ignoredError sqref="K45:K63 K27:K41 K43:K4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B1:Q35"/>
  <sheetViews>
    <sheetView showGridLines="0" zoomScale="80" zoomScaleNormal="80" workbookViewId="0">
      <pane xSplit="1" ySplit="6" topLeftCell="B34" activePane="bottomRight" state="frozen"/>
      <selection activeCell="B16" sqref="B16"/>
      <selection pane="topRight" activeCell="B16" sqref="B16"/>
      <selection pane="bottomLeft" activeCell="B16" sqref="B16"/>
      <selection pane="bottomRight" activeCell="B16" sqref="B16"/>
    </sheetView>
  </sheetViews>
  <sheetFormatPr defaultRowHeight="14.25" x14ac:dyDescent="0.25"/>
  <cols>
    <col min="1" max="1" width="9.140625" style="1"/>
    <col min="2" max="2" width="5.140625" style="1" bestFit="1" customWidth="1"/>
    <col min="3" max="3" width="79.85546875" style="1" customWidth="1"/>
    <col min="4" max="4" width="9.85546875" style="1" customWidth="1"/>
    <col min="5" max="5" width="11.140625" style="1" customWidth="1"/>
    <col min="6" max="9" width="5.7109375" style="1" customWidth="1"/>
    <col min="10" max="10" width="6.5703125" style="1" customWidth="1"/>
    <col min="11" max="11" width="7.28515625" style="1" customWidth="1"/>
    <col min="12" max="12" width="11" style="1" customWidth="1"/>
    <col min="13" max="16384" width="9.140625" style="1"/>
  </cols>
  <sheetData>
    <row r="1" spans="2:17" x14ac:dyDescent="0.25">
      <c r="Q1" s="18"/>
    </row>
    <row r="2" spans="2:17" ht="36" customHeight="1" x14ac:dyDescent="0.25">
      <c r="B2" s="112" t="s">
        <v>237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2:17" ht="18" x14ac:dyDescent="0.25"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2:17" s="18" customFormat="1" ht="18" x14ac:dyDescent="0.25">
      <c r="B4" s="115" t="s">
        <v>220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2:17" ht="25.5" customHeight="1" x14ac:dyDescent="0.25">
      <c r="B5" s="113" t="s">
        <v>4</v>
      </c>
      <c r="C5" s="114" t="s">
        <v>5</v>
      </c>
      <c r="D5" s="116" t="s">
        <v>15</v>
      </c>
      <c r="E5" s="50" t="s">
        <v>18</v>
      </c>
      <c r="F5" s="114" t="s">
        <v>19</v>
      </c>
      <c r="G5" s="114"/>
      <c r="H5" s="114"/>
      <c r="I5" s="114"/>
      <c r="J5" s="114"/>
      <c r="K5" s="50"/>
      <c r="L5" s="116" t="s">
        <v>20</v>
      </c>
      <c r="M5" s="19"/>
    </row>
    <row r="6" spans="2:17" ht="25.5" customHeight="1" x14ac:dyDescent="0.25">
      <c r="B6" s="113"/>
      <c r="C6" s="114"/>
      <c r="D6" s="117"/>
      <c r="E6" s="50">
        <v>2016</v>
      </c>
      <c r="F6" s="50">
        <v>2017</v>
      </c>
      <c r="G6" s="50">
        <v>2018</v>
      </c>
      <c r="H6" s="50">
        <v>2019</v>
      </c>
      <c r="I6" s="50">
        <v>2020</v>
      </c>
      <c r="J6" s="50">
        <v>2021</v>
      </c>
      <c r="K6" s="50" t="s">
        <v>21</v>
      </c>
      <c r="L6" s="117"/>
    </row>
    <row r="7" spans="2:17" ht="25.5" customHeight="1" x14ac:dyDescent="0.25">
      <c r="B7" s="38">
        <v>1</v>
      </c>
      <c r="C7" s="43" t="s">
        <v>109</v>
      </c>
      <c r="D7" s="40"/>
      <c r="E7" s="41"/>
      <c r="F7" s="41"/>
      <c r="G7" s="41"/>
      <c r="H7" s="41"/>
      <c r="I7" s="41"/>
      <c r="J7" s="41"/>
      <c r="K7" s="41"/>
      <c r="L7" s="41"/>
    </row>
    <row r="8" spans="2:17" ht="26.25" customHeight="1" x14ac:dyDescent="0.25">
      <c r="B8" s="38"/>
      <c r="C8" s="43" t="s">
        <v>249</v>
      </c>
      <c r="D8" s="40"/>
      <c r="E8" s="41"/>
      <c r="F8" s="41"/>
      <c r="G8" s="41"/>
      <c r="H8" s="41"/>
      <c r="I8" s="41"/>
      <c r="J8" s="41"/>
      <c r="K8" s="41"/>
      <c r="L8" s="41"/>
    </row>
    <row r="9" spans="2:17" x14ac:dyDescent="0.25">
      <c r="B9" s="7" t="s">
        <v>23</v>
      </c>
      <c r="C9" s="37" t="s">
        <v>110</v>
      </c>
      <c r="D9" s="9">
        <v>20</v>
      </c>
      <c r="E9" s="10"/>
      <c r="F9" s="10"/>
      <c r="G9" s="10"/>
      <c r="H9" s="10"/>
      <c r="I9" s="10"/>
      <c r="J9" s="88"/>
      <c r="K9" s="89">
        <f>SUM($E9:$J9)</f>
        <v>0</v>
      </c>
      <c r="L9" s="9">
        <f>D9*K9</f>
        <v>0</v>
      </c>
    </row>
    <row r="10" spans="2:17" x14ac:dyDescent="0.25">
      <c r="B10" s="7" t="s">
        <v>34</v>
      </c>
      <c r="C10" s="37" t="s">
        <v>149</v>
      </c>
      <c r="D10" s="9">
        <v>30</v>
      </c>
      <c r="E10" s="10"/>
      <c r="F10" s="10"/>
      <c r="G10" s="10"/>
      <c r="H10" s="10"/>
      <c r="I10" s="10"/>
      <c r="J10" s="88"/>
      <c r="K10" s="89">
        <f t="shared" ref="K10:K20" si="0">SUM($E10:$J10)</f>
        <v>0</v>
      </c>
      <c r="L10" s="9">
        <f t="shared" ref="L10:L20" si="1">D10*K10</f>
        <v>0</v>
      </c>
    </row>
    <row r="11" spans="2:17" x14ac:dyDescent="0.25">
      <c r="B11" s="7" t="s">
        <v>117</v>
      </c>
      <c r="C11" s="37" t="s">
        <v>111</v>
      </c>
      <c r="D11" s="9">
        <v>40</v>
      </c>
      <c r="E11" s="10"/>
      <c r="F11" s="10"/>
      <c r="G11" s="10"/>
      <c r="H11" s="10"/>
      <c r="I11" s="10"/>
      <c r="J11" s="88"/>
      <c r="K11" s="89">
        <f t="shared" si="0"/>
        <v>0</v>
      </c>
      <c r="L11" s="9">
        <f t="shared" si="1"/>
        <v>0</v>
      </c>
    </row>
    <row r="12" spans="2:17" x14ac:dyDescent="0.25">
      <c r="B12" s="7" t="s">
        <v>118</v>
      </c>
      <c r="C12" s="37" t="s">
        <v>150</v>
      </c>
      <c r="D12" s="9">
        <v>20</v>
      </c>
      <c r="E12" s="10"/>
      <c r="F12" s="10"/>
      <c r="G12" s="10"/>
      <c r="H12" s="10"/>
      <c r="I12" s="10"/>
      <c r="J12" s="88"/>
      <c r="K12" s="89">
        <f t="shared" si="0"/>
        <v>0</v>
      </c>
      <c r="L12" s="9">
        <f t="shared" si="1"/>
        <v>0</v>
      </c>
    </row>
    <row r="13" spans="2:17" x14ac:dyDescent="0.25">
      <c r="B13" s="7" t="s">
        <v>119</v>
      </c>
      <c r="C13" s="37" t="s">
        <v>112</v>
      </c>
      <c r="D13" s="9">
        <v>40</v>
      </c>
      <c r="E13" s="10"/>
      <c r="F13" s="10"/>
      <c r="G13" s="10"/>
      <c r="H13" s="10"/>
      <c r="I13" s="10"/>
      <c r="J13" s="88"/>
      <c r="K13" s="89">
        <f t="shared" si="0"/>
        <v>0</v>
      </c>
      <c r="L13" s="9">
        <f t="shared" si="1"/>
        <v>0</v>
      </c>
    </row>
    <row r="14" spans="2:17" x14ac:dyDescent="0.25">
      <c r="B14" s="7" t="s">
        <v>120</v>
      </c>
      <c r="C14" s="37" t="s">
        <v>151</v>
      </c>
      <c r="D14" s="9">
        <v>20</v>
      </c>
      <c r="E14" s="10"/>
      <c r="F14" s="10"/>
      <c r="G14" s="10"/>
      <c r="H14" s="10"/>
      <c r="I14" s="10"/>
      <c r="J14" s="88"/>
      <c r="K14" s="89">
        <f t="shared" si="0"/>
        <v>0</v>
      </c>
      <c r="L14" s="9">
        <f t="shared" si="1"/>
        <v>0</v>
      </c>
    </row>
    <row r="15" spans="2:17" x14ac:dyDescent="0.25">
      <c r="B15" s="7" t="s">
        <v>121</v>
      </c>
      <c r="C15" s="37" t="s">
        <v>152</v>
      </c>
      <c r="D15" s="9">
        <v>20</v>
      </c>
      <c r="E15" s="10"/>
      <c r="F15" s="10"/>
      <c r="G15" s="10"/>
      <c r="H15" s="10"/>
      <c r="I15" s="10"/>
      <c r="J15" s="88"/>
      <c r="K15" s="89">
        <f t="shared" si="0"/>
        <v>0</v>
      </c>
      <c r="L15" s="9">
        <f t="shared" si="1"/>
        <v>0</v>
      </c>
    </row>
    <row r="16" spans="2:17" x14ac:dyDescent="0.25">
      <c r="B16" s="7" t="s">
        <v>122</v>
      </c>
      <c r="C16" s="37" t="s">
        <v>153</v>
      </c>
      <c r="D16" s="9">
        <v>20</v>
      </c>
      <c r="E16" s="10"/>
      <c r="F16" s="10"/>
      <c r="G16" s="10"/>
      <c r="H16" s="10"/>
      <c r="I16" s="10"/>
      <c r="J16" s="88"/>
      <c r="K16" s="89">
        <f t="shared" si="0"/>
        <v>0</v>
      </c>
      <c r="L16" s="9">
        <f t="shared" si="1"/>
        <v>0</v>
      </c>
    </row>
    <row r="17" spans="2:13" x14ac:dyDescent="0.25">
      <c r="B17" s="7" t="s">
        <v>123</v>
      </c>
      <c r="C17" s="37" t="s">
        <v>113</v>
      </c>
      <c r="D17" s="9">
        <v>30</v>
      </c>
      <c r="E17" s="10"/>
      <c r="F17" s="10"/>
      <c r="G17" s="10"/>
      <c r="H17" s="10"/>
      <c r="I17" s="10"/>
      <c r="J17" s="88"/>
      <c r="K17" s="89">
        <f t="shared" si="0"/>
        <v>0</v>
      </c>
      <c r="L17" s="9">
        <f t="shared" si="1"/>
        <v>0</v>
      </c>
    </row>
    <row r="18" spans="2:13" x14ac:dyDescent="0.25">
      <c r="B18" s="7" t="s">
        <v>124</v>
      </c>
      <c r="C18" s="37" t="s">
        <v>114</v>
      </c>
      <c r="D18" s="9">
        <v>40</v>
      </c>
      <c r="E18" s="10"/>
      <c r="F18" s="10"/>
      <c r="G18" s="10"/>
      <c r="H18" s="10"/>
      <c r="I18" s="10"/>
      <c r="J18" s="88"/>
      <c r="K18" s="89">
        <f t="shared" si="0"/>
        <v>0</v>
      </c>
      <c r="L18" s="9">
        <f t="shared" si="1"/>
        <v>0</v>
      </c>
    </row>
    <row r="19" spans="2:13" x14ac:dyDescent="0.25">
      <c r="B19" s="7" t="s">
        <v>125</v>
      </c>
      <c r="C19" s="37" t="s">
        <v>154</v>
      </c>
      <c r="D19" s="9">
        <v>20</v>
      </c>
      <c r="E19" s="10"/>
      <c r="F19" s="10"/>
      <c r="G19" s="10"/>
      <c r="H19" s="10"/>
      <c r="I19" s="10"/>
      <c r="J19" s="88"/>
      <c r="K19" s="89">
        <f t="shared" si="0"/>
        <v>0</v>
      </c>
      <c r="L19" s="9">
        <f t="shared" si="1"/>
        <v>0</v>
      </c>
    </row>
    <row r="20" spans="2:13" ht="25.5" x14ac:dyDescent="0.25">
      <c r="B20" s="7" t="s">
        <v>126</v>
      </c>
      <c r="C20" s="37" t="s">
        <v>230</v>
      </c>
      <c r="D20" s="9">
        <v>30</v>
      </c>
      <c r="E20" s="10"/>
      <c r="F20" s="10"/>
      <c r="G20" s="10"/>
      <c r="H20" s="10"/>
      <c r="I20" s="10"/>
      <c r="J20" s="88"/>
      <c r="K20" s="89">
        <f t="shared" si="0"/>
        <v>0</v>
      </c>
      <c r="L20" s="9">
        <f t="shared" si="1"/>
        <v>0</v>
      </c>
    </row>
    <row r="21" spans="2:13" x14ac:dyDescent="0.25">
      <c r="B21" s="38">
        <v>2</v>
      </c>
      <c r="C21" s="43" t="s">
        <v>248</v>
      </c>
      <c r="D21" s="40"/>
      <c r="E21" s="40"/>
      <c r="F21" s="40"/>
      <c r="G21" s="40"/>
      <c r="H21" s="40"/>
      <c r="I21" s="40"/>
      <c r="J21" s="40"/>
      <c r="K21" s="40"/>
      <c r="L21" s="40"/>
    </row>
    <row r="22" spans="2:13" ht="25.5" x14ac:dyDescent="0.25">
      <c r="B22" s="7" t="s">
        <v>6</v>
      </c>
      <c r="C22" s="37" t="s">
        <v>231</v>
      </c>
      <c r="D22" s="9">
        <v>5</v>
      </c>
      <c r="E22" s="88"/>
      <c r="F22" s="88"/>
      <c r="G22" s="88"/>
      <c r="H22" s="88"/>
      <c r="I22" s="88"/>
      <c r="J22" s="88"/>
      <c r="K22" s="89">
        <f>IF(SUM($E22:$J22)&gt;20,20,SUM($E22:$J22))</f>
        <v>0</v>
      </c>
      <c r="L22" s="89">
        <f>D22*K22</f>
        <v>0</v>
      </c>
      <c r="M22" s="2"/>
    </row>
    <row r="23" spans="2:13" x14ac:dyDescent="0.25">
      <c r="B23" s="7" t="s">
        <v>7</v>
      </c>
      <c r="C23" s="37" t="s">
        <v>229</v>
      </c>
      <c r="D23" s="9">
        <v>5</v>
      </c>
      <c r="E23" s="88"/>
      <c r="F23" s="88"/>
      <c r="G23" s="88"/>
      <c r="H23" s="88"/>
      <c r="I23" s="88"/>
      <c r="J23" s="88"/>
      <c r="K23" s="89">
        <f>IF(SUM($E23:$J23)&gt;20,20,SUM($E23:$J23))</f>
        <v>0</v>
      </c>
      <c r="L23" s="89">
        <f t="shared" ref="L23:L33" si="2">D23*K23</f>
        <v>0</v>
      </c>
      <c r="M23" s="2"/>
    </row>
    <row r="24" spans="2:13" x14ac:dyDescent="0.25">
      <c r="B24" s="7" t="s">
        <v>8</v>
      </c>
      <c r="C24" s="37" t="s">
        <v>228</v>
      </c>
      <c r="D24" s="9">
        <v>5</v>
      </c>
      <c r="E24" s="88"/>
      <c r="F24" s="88"/>
      <c r="G24" s="88"/>
      <c r="H24" s="88"/>
      <c r="I24" s="88"/>
      <c r="J24" s="88"/>
      <c r="K24" s="89">
        <f>IF(SUM($E24:$J24)&gt;20,20,SUM($E24:$J24))</f>
        <v>0</v>
      </c>
      <c r="L24" s="89">
        <f t="shared" si="2"/>
        <v>0</v>
      </c>
      <c r="M24" s="91"/>
    </row>
    <row r="25" spans="2:13" x14ac:dyDescent="0.25">
      <c r="B25" s="7" t="s">
        <v>9</v>
      </c>
      <c r="C25" s="37" t="s">
        <v>227</v>
      </c>
      <c r="D25" s="9">
        <v>5</v>
      </c>
      <c r="E25" s="88"/>
      <c r="F25" s="88"/>
      <c r="G25" s="88"/>
      <c r="H25" s="88"/>
      <c r="I25" s="88"/>
      <c r="J25" s="88"/>
      <c r="K25" s="89">
        <f>IF(SUM($E25:$J25)&gt;20,20,SUM($E25:$J25))</f>
        <v>0</v>
      </c>
      <c r="L25" s="89">
        <f t="shared" si="2"/>
        <v>0</v>
      </c>
      <c r="M25" s="2"/>
    </row>
    <row r="26" spans="2:13" x14ac:dyDescent="0.25">
      <c r="B26" s="38">
        <v>3</v>
      </c>
      <c r="C26" s="39" t="s">
        <v>115</v>
      </c>
      <c r="D26" s="40"/>
      <c r="E26" s="40"/>
      <c r="F26" s="40"/>
      <c r="G26" s="40"/>
      <c r="H26" s="40"/>
      <c r="I26" s="40"/>
      <c r="J26" s="40"/>
      <c r="K26" s="40"/>
      <c r="L26" s="40"/>
    </row>
    <row r="27" spans="2:13" ht="38.25" x14ac:dyDescent="0.25">
      <c r="B27" s="7" t="s">
        <v>69</v>
      </c>
      <c r="C27" s="8" t="s">
        <v>254</v>
      </c>
      <c r="D27" s="9">
        <v>1</v>
      </c>
      <c r="E27" s="88"/>
      <c r="F27" s="88"/>
      <c r="G27" s="88"/>
      <c r="H27" s="88"/>
      <c r="I27" s="88"/>
      <c r="J27" s="88"/>
      <c r="K27" s="89">
        <f t="shared" ref="K27:K33" si="3">SUM($E27:$J27)</f>
        <v>0</v>
      </c>
      <c r="L27" s="89">
        <f>D27*K27</f>
        <v>0</v>
      </c>
    </row>
    <row r="28" spans="2:13" x14ac:dyDescent="0.25">
      <c r="B28" s="7" t="s">
        <v>70</v>
      </c>
      <c r="C28" s="8" t="s">
        <v>236</v>
      </c>
      <c r="D28" s="9">
        <v>1</v>
      </c>
      <c r="E28" s="90"/>
      <c r="F28" s="90"/>
      <c r="G28" s="90"/>
      <c r="H28" s="90"/>
      <c r="I28" s="90"/>
      <c r="J28" s="88"/>
      <c r="K28" s="89">
        <f t="shared" si="3"/>
        <v>0</v>
      </c>
      <c r="L28" s="89">
        <f>D28*K28</f>
        <v>0</v>
      </c>
    </row>
    <row r="29" spans="2:13" ht="38.25" x14ac:dyDescent="0.25">
      <c r="B29" s="7" t="s">
        <v>71</v>
      </c>
      <c r="C29" s="8" t="s">
        <v>225</v>
      </c>
      <c r="D29" s="9">
        <v>20</v>
      </c>
      <c r="E29" s="88"/>
      <c r="F29" s="88"/>
      <c r="G29" s="88"/>
      <c r="H29" s="88"/>
      <c r="I29" s="88"/>
      <c r="J29" s="88"/>
      <c r="K29" s="89">
        <f t="shared" si="3"/>
        <v>0</v>
      </c>
      <c r="L29" s="89">
        <f>D29*K29</f>
        <v>0</v>
      </c>
    </row>
    <row r="30" spans="2:13" ht="25.5" x14ac:dyDescent="0.25">
      <c r="B30" s="7" t="s">
        <v>72</v>
      </c>
      <c r="C30" s="8" t="s">
        <v>116</v>
      </c>
      <c r="D30" s="9">
        <v>5</v>
      </c>
      <c r="E30" s="88"/>
      <c r="F30" s="88"/>
      <c r="G30" s="88"/>
      <c r="H30" s="88"/>
      <c r="I30" s="88"/>
      <c r="J30" s="88"/>
      <c r="K30" s="89">
        <f t="shared" si="3"/>
        <v>0</v>
      </c>
      <c r="L30" s="89">
        <f t="shared" si="2"/>
        <v>0</v>
      </c>
    </row>
    <row r="31" spans="2:13" x14ac:dyDescent="0.25">
      <c r="B31" s="7" t="s">
        <v>73</v>
      </c>
      <c r="C31" s="8" t="s">
        <v>245</v>
      </c>
      <c r="D31" s="9">
        <v>60</v>
      </c>
      <c r="E31" s="90"/>
      <c r="F31" s="90"/>
      <c r="G31" s="90"/>
      <c r="H31" s="90"/>
      <c r="I31" s="90"/>
      <c r="J31" s="88"/>
      <c r="K31" s="89">
        <f t="shared" si="3"/>
        <v>0</v>
      </c>
      <c r="L31" s="89">
        <f t="shared" si="2"/>
        <v>0</v>
      </c>
    </row>
    <row r="32" spans="2:13" ht="38.25" x14ac:dyDescent="0.25">
      <c r="B32" s="7" t="s">
        <v>234</v>
      </c>
      <c r="C32" s="8" t="s">
        <v>232</v>
      </c>
      <c r="D32" s="9">
        <v>5</v>
      </c>
      <c r="E32" s="88"/>
      <c r="F32" s="88"/>
      <c r="G32" s="88"/>
      <c r="H32" s="88"/>
      <c r="I32" s="88"/>
      <c r="J32" s="88"/>
      <c r="K32" s="89">
        <f t="shared" si="3"/>
        <v>0</v>
      </c>
      <c r="L32" s="89">
        <f t="shared" si="2"/>
        <v>0</v>
      </c>
    </row>
    <row r="33" spans="2:12" ht="38.25" x14ac:dyDescent="0.25">
      <c r="B33" s="7" t="s">
        <v>235</v>
      </c>
      <c r="C33" s="8" t="s">
        <v>233</v>
      </c>
      <c r="D33" s="9">
        <v>2</v>
      </c>
      <c r="E33" s="88"/>
      <c r="F33" s="88"/>
      <c r="G33" s="88"/>
      <c r="H33" s="88"/>
      <c r="I33" s="88"/>
      <c r="J33" s="88"/>
      <c r="K33" s="89">
        <f t="shared" si="3"/>
        <v>0</v>
      </c>
      <c r="L33" s="89">
        <f t="shared" si="2"/>
        <v>0</v>
      </c>
    </row>
    <row r="34" spans="2:12" ht="15.75" x14ac:dyDescent="0.25">
      <c r="J34" s="105" t="s">
        <v>22</v>
      </c>
      <c r="K34" s="105"/>
      <c r="L34" s="68">
        <f>SUM(L9:L33)</f>
        <v>0</v>
      </c>
    </row>
    <row r="35" spans="2:12" x14ac:dyDescent="0.25">
      <c r="L35" s="5"/>
    </row>
  </sheetData>
  <sheetProtection password="FB3A" sheet="1" objects="1" scenarios="1"/>
  <dataConsolidate/>
  <mergeCells count="8">
    <mergeCell ref="J34:K34"/>
    <mergeCell ref="B2:L2"/>
    <mergeCell ref="B5:B6"/>
    <mergeCell ref="C5:C6"/>
    <mergeCell ref="F5:J5"/>
    <mergeCell ref="B4:L4"/>
    <mergeCell ref="D5:D6"/>
    <mergeCell ref="L5:L6"/>
  </mergeCells>
  <phoneticPr fontId="1" type="noConversion"/>
  <dataValidations count="2">
    <dataValidation type="decimal" operator="lessThanOrEqual" allowBlank="1" showInputMessage="1" showErrorMessage="1" errorTitle="ALERTA!" error="&quot;Limitado a 5 por ano&quot;" sqref="E30:J30 E32:J33">
      <formula1>5</formula1>
    </dataValidation>
    <dataValidation type="decimal" operator="lessThanOrEqual" allowBlank="1" showInputMessage="1" showErrorMessage="1" errorTitle="ALERTA!" error="&quot;Limite de 5 pontos ao Ano!&quot;" sqref="E22:J25">
      <formula1>5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2:M16"/>
  <sheetViews>
    <sheetView showGridLines="0" zoomScale="80" zoomScaleNormal="80" workbookViewId="0">
      <pane xSplit="2" ySplit="7" topLeftCell="C8" activePane="bottomRight" state="frozen"/>
      <selection activeCell="B16" sqref="B16"/>
      <selection pane="topRight" activeCell="B16" sqref="B16"/>
      <selection pane="bottomLeft" activeCell="B16" sqref="B16"/>
      <selection pane="bottomRight" activeCell="B16" sqref="B16"/>
    </sheetView>
  </sheetViews>
  <sheetFormatPr defaultRowHeight="14.25" x14ac:dyDescent="0.25"/>
  <cols>
    <col min="1" max="1" width="9.140625" style="1"/>
    <col min="2" max="2" width="5.140625" style="1" bestFit="1" customWidth="1"/>
    <col min="3" max="3" width="63.28515625" style="1" customWidth="1"/>
    <col min="4" max="4" width="9.7109375" style="1" customWidth="1"/>
    <col min="5" max="5" width="11" style="1" customWidth="1"/>
    <col min="6" max="9" width="5.7109375" style="1" customWidth="1"/>
    <col min="10" max="10" width="6.85546875" style="1" customWidth="1"/>
    <col min="11" max="11" width="5.7109375" style="1" customWidth="1"/>
    <col min="12" max="12" width="10.7109375" style="1" customWidth="1"/>
    <col min="13" max="16384" width="9.140625" style="1"/>
  </cols>
  <sheetData>
    <row r="2" spans="1:13" ht="18" x14ac:dyDescent="0.25">
      <c r="B2" s="119" t="s">
        <v>238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3" s="18" customFormat="1" ht="18" x14ac:dyDescent="0.25"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3" s="18" customFormat="1" ht="18" x14ac:dyDescent="0.25">
      <c r="B4" s="115" t="s">
        <v>220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13" ht="38.25" x14ac:dyDescent="0.25">
      <c r="B5" s="108" t="s">
        <v>4</v>
      </c>
      <c r="C5" s="106" t="s">
        <v>5</v>
      </c>
      <c r="D5" s="110" t="s">
        <v>15</v>
      </c>
      <c r="E5" s="21" t="s">
        <v>18</v>
      </c>
      <c r="F5" s="106" t="s">
        <v>19</v>
      </c>
      <c r="G5" s="106"/>
      <c r="H5" s="106"/>
      <c r="I5" s="106"/>
      <c r="J5" s="106"/>
      <c r="K5" s="21"/>
      <c r="L5" s="110" t="s">
        <v>20</v>
      </c>
    </row>
    <row r="6" spans="1:13" ht="25.5" customHeight="1" x14ac:dyDescent="0.25">
      <c r="B6" s="108"/>
      <c r="C6" s="106"/>
      <c r="D6" s="111"/>
      <c r="E6" s="21">
        <v>2016</v>
      </c>
      <c r="F6" s="21">
        <v>2017</v>
      </c>
      <c r="G6" s="21">
        <v>2018</v>
      </c>
      <c r="H6" s="21">
        <v>2019</v>
      </c>
      <c r="I6" s="21">
        <v>2020</v>
      </c>
      <c r="J6" s="21">
        <v>2021</v>
      </c>
      <c r="K6" s="21" t="s">
        <v>21</v>
      </c>
      <c r="L6" s="111"/>
      <c r="M6" s="19"/>
    </row>
    <row r="7" spans="1:13" ht="26.25" customHeight="1" x14ac:dyDescent="0.25">
      <c r="B7" s="69">
        <v>1</v>
      </c>
      <c r="C7" s="39" t="s">
        <v>127</v>
      </c>
      <c r="D7" s="41"/>
      <c r="E7" s="41"/>
      <c r="F7" s="41"/>
      <c r="G7" s="41"/>
      <c r="H7" s="41"/>
      <c r="I7" s="41"/>
      <c r="J7" s="41"/>
      <c r="K7" s="41"/>
      <c r="L7" s="41"/>
    </row>
    <row r="8" spans="1:13" ht="51" x14ac:dyDescent="0.25">
      <c r="A8" s="4"/>
      <c r="B8" s="62" t="s">
        <v>23</v>
      </c>
      <c r="C8" s="37" t="s">
        <v>246</v>
      </c>
      <c r="D8" s="9">
        <v>0.5</v>
      </c>
      <c r="E8" s="88"/>
      <c r="F8" s="88"/>
      <c r="G8" s="88"/>
      <c r="H8" s="88"/>
      <c r="I8" s="88"/>
      <c r="J8" s="88"/>
      <c r="K8" s="89">
        <f t="shared" ref="K8:K14" si="0">SUM(E8:J8)</f>
        <v>0</v>
      </c>
      <c r="L8" s="89">
        <f t="shared" ref="L8:L14" si="1">D8*K8</f>
        <v>0</v>
      </c>
    </row>
    <row r="9" spans="1:13" ht="38.25" x14ac:dyDescent="0.25">
      <c r="A9" s="4"/>
      <c r="B9" s="98" t="s">
        <v>34</v>
      </c>
      <c r="C9" s="37" t="s">
        <v>247</v>
      </c>
      <c r="D9" s="9">
        <v>0.5</v>
      </c>
      <c r="E9" s="88"/>
      <c r="F9" s="88"/>
      <c r="G9" s="88"/>
      <c r="H9" s="88"/>
      <c r="I9" s="88"/>
      <c r="J9" s="88"/>
      <c r="K9" s="89">
        <f t="shared" ref="K9" si="2">SUM(E9:J9)</f>
        <v>0</v>
      </c>
      <c r="L9" s="89">
        <f t="shared" ref="L9" si="3">D9*K9</f>
        <v>0</v>
      </c>
    </row>
    <row r="10" spans="1:13" ht="63.75" x14ac:dyDescent="0.25">
      <c r="B10" s="98" t="s">
        <v>117</v>
      </c>
      <c r="C10" s="37" t="s">
        <v>221</v>
      </c>
      <c r="D10" s="9">
        <v>0.5</v>
      </c>
      <c r="E10" s="88"/>
      <c r="F10" s="88"/>
      <c r="G10" s="88"/>
      <c r="H10" s="88"/>
      <c r="I10" s="88"/>
      <c r="J10" s="88"/>
      <c r="K10" s="89">
        <f t="shared" si="0"/>
        <v>0</v>
      </c>
      <c r="L10" s="89">
        <f t="shared" si="1"/>
        <v>0</v>
      </c>
    </row>
    <row r="11" spans="1:13" ht="63.75" x14ac:dyDescent="0.25">
      <c r="B11" s="98" t="s">
        <v>118</v>
      </c>
      <c r="C11" s="37" t="s">
        <v>222</v>
      </c>
      <c r="D11" s="9">
        <v>0.25</v>
      </c>
      <c r="E11" s="88"/>
      <c r="F11" s="88"/>
      <c r="G11" s="88"/>
      <c r="H11" s="88"/>
      <c r="I11" s="88"/>
      <c r="J11" s="88"/>
      <c r="K11" s="89">
        <f t="shared" si="0"/>
        <v>0</v>
      </c>
      <c r="L11" s="89">
        <f t="shared" si="1"/>
        <v>0</v>
      </c>
    </row>
    <row r="12" spans="1:13" ht="38.25" x14ac:dyDescent="0.25">
      <c r="B12" s="98" t="s">
        <v>119</v>
      </c>
      <c r="C12" s="37" t="s">
        <v>223</v>
      </c>
      <c r="D12" s="9">
        <v>2</v>
      </c>
      <c r="E12" s="88"/>
      <c r="F12" s="88"/>
      <c r="G12" s="88"/>
      <c r="H12" s="88"/>
      <c r="I12" s="88"/>
      <c r="J12" s="88"/>
      <c r="K12" s="89">
        <f t="shared" si="0"/>
        <v>0</v>
      </c>
      <c r="L12" s="89">
        <f t="shared" si="1"/>
        <v>0</v>
      </c>
    </row>
    <row r="13" spans="1:13" ht="63.75" x14ac:dyDescent="0.25">
      <c r="B13" s="98" t="s">
        <v>120</v>
      </c>
      <c r="C13" s="37" t="s">
        <v>224</v>
      </c>
      <c r="D13" s="9">
        <v>2</v>
      </c>
      <c r="E13" s="88"/>
      <c r="F13" s="88"/>
      <c r="G13" s="88"/>
      <c r="H13" s="88"/>
      <c r="I13" s="88"/>
      <c r="J13" s="88"/>
      <c r="K13" s="89">
        <f t="shared" si="0"/>
        <v>0</v>
      </c>
      <c r="L13" s="89">
        <f t="shared" si="1"/>
        <v>0</v>
      </c>
    </row>
    <row r="14" spans="1:13" ht="38.25" x14ac:dyDescent="0.25">
      <c r="B14" s="98" t="s">
        <v>121</v>
      </c>
      <c r="C14" s="37" t="s">
        <v>226</v>
      </c>
      <c r="D14" s="9">
        <v>2</v>
      </c>
      <c r="E14" s="88"/>
      <c r="F14" s="88"/>
      <c r="G14" s="88"/>
      <c r="H14" s="88"/>
      <c r="I14" s="88"/>
      <c r="J14" s="88"/>
      <c r="K14" s="89">
        <f t="shared" si="0"/>
        <v>0</v>
      </c>
      <c r="L14" s="89">
        <f t="shared" si="1"/>
        <v>0</v>
      </c>
    </row>
    <row r="15" spans="1:13" ht="15.75" customHeight="1" x14ac:dyDescent="0.25">
      <c r="C15" s="52"/>
      <c r="I15" s="118" t="s">
        <v>22</v>
      </c>
      <c r="J15" s="118"/>
      <c r="K15" s="118"/>
      <c r="L15" s="68">
        <f>SUM(L8:L14)</f>
        <v>0</v>
      </c>
    </row>
    <row r="16" spans="1:13" x14ac:dyDescent="0.25">
      <c r="L16" s="5"/>
    </row>
  </sheetData>
  <sheetProtection algorithmName="SHA-512" hashValue="7/VRuIXbcrrLshqRKUsHHVcm26E6xMIX37KtMqQPHXwS2AwjsWGfkYyChoR2NM2eI/OV/McoB2yMnv6c7Pe7XQ==" saltValue="IH1+5NiKQCiGbsDbhnW9kQ==" spinCount="100000" sheet="1" objects="1" scenarios="1"/>
  <mergeCells count="8">
    <mergeCell ref="I15:K15"/>
    <mergeCell ref="B4:L4"/>
    <mergeCell ref="B2:L2"/>
    <mergeCell ref="B5:B6"/>
    <mergeCell ref="C5:C6"/>
    <mergeCell ref="F5:J5"/>
    <mergeCell ref="D5:D6"/>
    <mergeCell ref="L5:L6"/>
  </mergeCells>
  <phoneticPr fontId="1" type="noConversion"/>
  <pageMargins left="0.511811024" right="0.511811024" top="0.78740157499999996" bottom="0.78740157499999996" header="0.31496062000000002" footer="0.31496062000000002"/>
  <pageSetup paperSize="9" orientation="portrait" r:id="rId1"/>
  <ignoredErrors>
    <ignoredError sqref="K10:K14 K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B2:J19"/>
  <sheetViews>
    <sheetView showGridLines="0" zoomScale="80" zoomScaleNormal="80" workbookViewId="0">
      <selection activeCell="B16" sqref="B16"/>
    </sheetView>
  </sheetViews>
  <sheetFormatPr defaultRowHeight="14.25" x14ac:dyDescent="0.25"/>
  <cols>
    <col min="1" max="1" width="5" style="22" customWidth="1"/>
    <col min="2" max="2" width="3.28515625" style="22" customWidth="1"/>
    <col min="3" max="3" width="36" style="22" customWidth="1"/>
    <col min="4" max="4" width="13.7109375" style="22" customWidth="1"/>
    <col min="5" max="5" width="9.140625" style="22"/>
    <col min="6" max="7" width="10.7109375" style="22" customWidth="1"/>
    <col min="8" max="8" width="4" style="22" customWidth="1"/>
    <col min="9" max="10" width="10.7109375" style="22" customWidth="1"/>
    <col min="11" max="16384" width="9.140625" style="22"/>
  </cols>
  <sheetData>
    <row r="2" spans="2:10" ht="18.75" customHeight="1" x14ac:dyDescent="0.25">
      <c r="B2" s="123" t="s">
        <v>129</v>
      </c>
      <c r="C2" s="124"/>
      <c r="D2" s="124"/>
      <c r="E2" s="124"/>
      <c r="F2" s="124"/>
      <c r="G2" s="124"/>
      <c r="H2" s="124"/>
      <c r="I2" s="124"/>
      <c r="J2" s="125"/>
    </row>
    <row r="3" spans="2:10" x14ac:dyDescent="0.25">
      <c r="B3" s="53"/>
      <c r="C3" s="54"/>
      <c r="D3" s="54"/>
      <c r="E3" s="54"/>
      <c r="F3" s="54"/>
      <c r="G3" s="54"/>
      <c r="H3" s="54"/>
      <c r="I3" s="54"/>
      <c r="J3" s="55"/>
    </row>
    <row r="4" spans="2:10" x14ac:dyDescent="0.25">
      <c r="B4" s="53"/>
      <c r="C4" s="54"/>
      <c r="D4" s="54"/>
      <c r="E4" s="54"/>
      <c r="F4" s="54"/>
      <c r="G4" s="54"/>
      <c r="H4" s="54"/>
      <c r="I4" s="54"/>
      <c r="J4" s="55"/>
    </row>
    <row r="5" spans="2:10" ht="18" x14ac:dyDescent="0.25">
      <c r="B5" s="126" t="s">
        <v>242</v>
      </c>
      <c r="C5" s="127"/>
      <c r="D5" s="127"/>
      <c r="E5" s="127"/>
      <c r="F5" s="127"/>
      <c r="G5" s="127"/>
      <c r="H5" s="127"/>
      <c r="I5" s="127"/>
      <c r="J5" s="128"/>
    </row>
    <row r="6" spans="2:10" x14ac:dyDescent="0.25">
      <c r="B6" s="53"/>
      <c r="C6" s="54"/>
      <c r="D6" s="54"/>
      <c r="E6" s="54"/>
      <c r="F6" s="54"/>
      <c r="G6" s="54"/>
      <c r="H6" s="54"/>
      <c r="I6" s="54"/>
      <c r="J6" s="55"/>
    </row>
    <row r="7" spans="2:10" x14ac:dyDescent="0.25">
      <c r="B7" s="53"/>
      <c r="C7" s="54"/>
      <c r="D7" s="54"/>
      <c r="E7" s="54"/>
      <c r="F7" s="54"/>
      <c r="G7" s="54"/>
      <c r="H7" s="54"/>
      <c r="I7" s="54"/>
      <c r="J7" s="55"/>
    </row>
    <row r="8" spans="2:10" ht="15" x14ac:dyDescent="0.25">
      <c r="B8" s="53"/>
      <c r="C8" s="54"/>
      <c r="D8" s="129" t="s">
        <v>3</v>
      </c>
      <c r="E8" s="56"/>
      <c r="F8" s="122" t="s">
        <v>134</v>
      </c>
      <c r="G8" s="122"/>
      <c r="H8" s="56"/>
      <c r="I8" s="122" t="s">
        <v>133</v>
      </c>
      <c r="J8" s="122"/>
    </row>
    <row r="9" spans="2:10" ht="15" x14ac:dyDescent="0.25">
      <c r="B9" s="53"/>
      <c r="C9" s="54"/>
      <c r="D9" s="130"/>
      <c r="E9" s="56"/>
      <c r="F9" s="57" t="s">
        <v>16</v>
      </c>
      <c r="G9" s="57" t="s">
        <v>17</v>
      </c>
      <c r="H9" s="56"/>
      <c r="I9" s="57" t="s">
        <v>16</v>
      </c>
      <c r="J9" s="57" t="s">
        <v>17</v>
      </c>
    </row>
    <row r="10" spans="2:10" x14ac:dyDescent="0.25">
      <c r="B10" s="58">
        <v>3</v>
      </c>
      <c r="C10" s="58" t="s">
        <v>130</v>
      </c>
      <c r="D10" s="63">
        <f>'3-Produção Científica'!L64</f>
        <v>0</v>
      </c>
      <c r="E10" s="64"/>
      <c r="F10" s="63">
        <v>7</v>
      </c>
      <c r="G10" s="63">
        <v>2.5</v>
      </c>
      <c r="H10" s="65"/>
      <c r="I10" s="63">
        <f>(D10/10)*F10</f>
        <v>0</v>
      </c>
      <c r="J10" s="63">
        <f>(D10/10)*G10</f>
        <v>0</v>
      </c>
    </row>
    <row r="11" spans="2:10" x14ac:dyDescent="0.25">
      <c r="B11" s="58">
        <v>4</v>
      </c>
      <c r="C11" s="58" t="s">
        <v>131</v>
      </c>
      <c r="D11" s="63">
        <f>'4-Inovação e Empreend.'!L34</f>
        <v>0</v>
      </c>
      <c r="E11" s="64"/>
      <c r="F11" s="63">
        <v>2.5</v>
      </c>
      <c r="G11" s="63">
        <v>7</v>
      </c>
      <c r="H11" s="64"/>
      <c r="I11" s="63">
        <f>(D11/10)*F11</f>
        <v>0</v>
      </c>
      <c r="J11" s="63">
        <f>(D11/10)*G11</f>
        <v>0</v>
      </c>
    </row>
    <row r="12" spans="2:10" x14ac:dyDescent="0.25">
      <c r="B12" s="58">
        <v>5</v>
      </c>
      <c r="C12" s="58" t="s">
        <v>132</v>
      </c>
      <c r="D12" s="63">
        <f>'5-Gestão Acadêmica'!L15</f>
        <v>0</v>
      </c>
      <c r="E12" s="64"/>
      <c r="F12" s="63">
        <v>0.5</v>
      </c>
      <c r="G12" s="63">
        <v>0.5</v>
      </c>
      <c r="H12" s="64"/>
      <c r="I12" s="63">
        <f>(D12/10)*F12</f>
        <v>0</v>
      </c>
      <c r="J12" s="63">
        <f>(D12/10)*G12</f>
        <v>0</v>
      </c>
    </row>
    <row r="13" spans="2:10" x14ac:dyDescent="0.25">
      <c r="B13" s="53"/>
      <c r="C13" s="54"/>
      <c r="D13" s="54"/>
      <c r="E13" s="54"/>
      <c r="F13" s="54"/>
      <c r="G13" s="54"/>
      <c r="H13" s="54"/>
      <c r="I13" s="54"/>
      <c r="J13" s="55"/>
    </row>
    <row r="14" spans="2:10" x14ac:dyDescent="0.25">
      <c r="B14" s="53"/>
      <c r="C14" s="54"/>
      <c r="D14" s="54"/>
      <c r="E14" s="54"/>
      <c r="F14" s="54"/>
      <c r="G14" s="54"/>
      <c r="H14" s="54"/>
      <c r="I14" s="54"/>
      <c r="J14" s="55"/>
    </row>
    <row r="15" spans="2:10" ht="15" thickBot="1" x14ac:dyDescent="0.3">
      <c r="B15" s="53"/>
      <c r="C15" s="54"/>
      <c r="D15" s="54"/>
      <c r="E15" s="54"/>
      <c r="F15" s="54"/>
      <c r="G15" s="54"/>
      <c r="H15" s="54"/>
      <c r="I15" s="54"/>
      <c r="J15" s="55"/>
    </row>
    <row r="16" spans="2:10" ht="16.5" thickBot="1" x14ac:dyDescent="0.3">
      <c r="B16" s="53"/>
      <c r="C16" s="85" t="s">
        <v>136</v>
      </c>
      <c r="D16" s="86">
        <f>SUM(I10:I12)</f>
        <v>0</v>
      </c>
      <c r="E16" s="54"/>
      <c r="F16" s="54"/>
      <c r="G16" s="54"/>
      <c r="H16" s="120" t="s">
        <v>135</v>
      </c>
      <c r="I16" s="120"/>
      <c r="J16" s="121"/>
    </row>
    <row r="17" spans="2:10" ht="16.5" thickBot="1" x14ac:dyDescent="0.3">
      <c r="B17" s="53"/>
      <c r="C17" s="54"/>
      <c r="D17" s="87"/>
      <c r="E17" s="54"/>
      <c r="F17" s="54"/>
      <c r="G17" s="54"/>
      <c r="H17" s="120"/>
      <c r="I17" s="120"/>
      <c r="J17" s="121"/>
    </row>
    <row r="18" spans="2:10" ht="16.5" thickBot="1" x14ac:dyDescent="0.3">
      <c r="B18" s="53"/>
      <c r="C18" s="85" t="s">
        <v>137</v>
      </c>
      <c r="D18" s="86">
        <f>SUM(J10:J12)</f>
        <v>0</v>
      </c>
      <c r="E18" s="54"/>
      <c r="F18" s="54"/>
      <c r="G18" s="54"/>
      <c r="H18" s="120"/>
      <c r="I18" s="120"/>
      <c r="J18" s="121"/>
    </row>
    <row r="19" spans="2:10" x14ac:dyDescent="0.25">
      <c r="B19" s="59"/>
      <c r="C19" s="60"/>
      <c r="D19" s="60"/>
      <c r="E19" s="60"/>
      <c r="F19" s="60"/>
      <c r="G19" s="60"/>
      <c r="H19" s="60"/>
      <c r="I19" s="60"/>
      <c r="J19" s="61"/>
    </row>
  </sheetData>
  <sheetProtection algorithmName="SHA-512" hashValue="NzdQHoe1R1RGoB1LICj2a40Vgkx6br6NyCYTNv8K8nd9ORrV22G67TFiOcNm7w9EQnys6tLH/g7ekbFXFBHXtA==" saltValue="xRyEK5TK7dY7n64D50mDYw==" spinCount="100000" sheet="1" objects="1" scenarios="1"/>
  <mergeCells count="6">
    <mergeCell ref="H16:J18"/>
    <mergeCell ref="F8:G8"/>
    <mergeCell ref="I8:J8"/>
    <mergeCell ref="B2:J2"/>
    <mergeCell ref="B5:J5"/>
    <mergeCell ref="D8:D9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D11:D12 I12 I10 I1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1-Identificação e Qualificação</vt:lpstr>
      <vt:lpstr>2-Artigos Científicos</vt:lpstr>
      <vt:lpstr>3-Produção Científica</vt:lpstr>
      <vt:lpstr>4-Inovação e Empreend.</vt:lpstr>
      <vt:lpstr>5-Gestão Acadêmica</vt:lpstr>
      <vt:lpstr>6-RESUMO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VANDERLEI SOARES MARQUES</dc:creator>
  <cp:lastModifiedBy>VANDERLEI SOARES MARQUES</cp:lastModifiedBy>
  <dcterms:created xsi:type="dcterms:W3CDTF">2022-03-07T14:31:06Z</dcterms:created>
  <dcterms:modified xsi:type="dcterms:W3CDTF">2022-04-11T18:58:14Z</dcterms:modified>
</cp:coreProperties>
</file>