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taisk\Downloads\"/>
    </mc:Choice>
  </mc:AlternateContent>
  <xr:revisionPtr revIDLastSave="0" documentId="8_{B76DF863-F99F-4932-9F19-A01DEA759EDD}" xr6:coauthVersionLast="47" xr6:coauthVersionMax="47" xr10:uidLastSave="{00000000-0000-0000-0000-000000000000}"/>
  <bookViews>
    <workbookView xWindow="-110" yWindow="-110" windowWidth="19420" windowHeight="10300" xr2:uid="{00000000-000D-0000-FFFF-FFFF00000000}"/>
  </bookViews>
  <sheets>
    <sheet name="Feira de Ciências 2022"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hcZsASfhGf+RYwzbnwCGoPyxpaAQ=="/>
    </ext>
  </extLst>
</workbook>
</file>

<file path=xl/calcChain.xml><?xml version="1.0" encoding="utf-8"?>
<calcChain xmlns="http://schemas.openxmlformats.org/spreadsheetml/2006/main">
  <c r="I61" i="1" l="1"/>
  <c r="I60" i="1"/>
  <c r="I59" i="1"/>
  <c r="I58" i="1"/>
  <c r="I57" i="1"/>
  <c r="I56" i="1"/>
  <c r="I55" i="1"/>
  <c r="I62" i="1" s="1"/>
  <c r="I52" i="1"/>
  <c r="I51" i="1"/>
  <c r="I53" i="1" s="1"/>
  <c r="I48" i="1"/>
  <c r="I47" i="1"/>
  <c r="I46" i="1"/>
  <c r="I45" i="1"/>
  <c r="I49" i="1" s="1"/>
  <c r="I42" i="1"/>
  <c r="I41" i="1"/>
  <c r="I40" i="1"/>
  <c r="I39" i="1"/>
  <c r="I38" i="1"/>
  <c r="I37" i="1"/>
  <c r="I36" i="1"/>
  <c r="I35" i="1"/>
  <c r="I43" i="1" s="1"/>
  <c r="I32" i="1"/>
  <c r="I31" i="1"/>
  <c r="I30" i="1"/>
  <c r="I29" i="1"/>
  <c r="I28" i="1"/>
  <c r="I27" i="1"/>
  <c r="I33" i="1" s="1"/>
  <c r="I24" i="1"/>
  <c r="I23" i="1"/>
  <c r="I22" i="1"/>
  <c r="I25" i="1" s="1"/>
  <c r="I21" i="1"/>
  <c r="I18" i="1"/>
  <c r="I17" i="1"/>
  <c r="I16" i="1"/>
  <c r="I15" i="1"/>
  <c r="I19" i="1" s="1"/>
  <c r="I63" i="1" s="1"/>
  <c r="I64" i="1" s="1"/>
</calcChain>
</file>

<file path=xl/sharedStrings.xml><?xml version="1.0" encoding="utf-8"?>
<sst xmlns="http://schemas.openxmlformats.org/spreadsheetml/2006/main" count="63" uniqueCount="57">
  <si>
    <t xml:space="preserve">CHAMADA INTERNA Nº 10/2022
PROGRAMA FEIRA DE CIÊNCIAS 
SELEÇÃO DE PROPOSTAS 
</t>
  </si>
  <si>
    <t>ANEXO I - PLANILHA DE AVALIAÇÃO DO CURRÍCULO LATTES</t>
  </si>
  <si>
    <t xml:space="preserve">Atente para os seguintes itens do Edital Programa Feira de Ciências antes do preenchimento da planilha. </t>
  </si>
  <si>
    <t>5.5. Para efeito de análise e julgamento do Currículo Lattes de servidores que foram beneficiados de LICENÇA MATERNIDADE ou LICENÇA ADOTANTE  ou servidores mães ou pai de filho(s) com deficiência, que possuem redução legal de carga horária de trabalho serão consideradas atividades a partir do ano de 2016. Essa regra não se aplica para licença paternidade.</t>
  </si>
  <si>
    <t xml:space="preserve">5.5.1 A licença maternidade ou adotante deverá ser comprovada mediante apresentação de certidão de nascimento da criança, pedido de afastamento/licença ou documento equivalente, enviados a proext@unipampa.edu.br, de acordo com o período definido no cronograma desta Chamada Interna. 
</t>
  </si>
  <si>
    <t>5.5.2 Servidores mães ou pais de filho(s) com deficiência, deverão enviar declaração institucional de que o(a) servidor(a) possui este tipo de redução de carga horária de trabalho para o e-mail proext@unipampa.edu.br conforme período estabelecido no cronograma.</t>
  </si>
  <si>
    <t xml:space="preserve">Planilha de Avaliação do Currículo Lattes </t>
  </si>
  <si>
    <t>Nome do(a) proponente</t>
  </si>
  <si>
    <t>(INSIRA SEU NOME)</t>
  </si>
  <si>
    <t>ITEM</t>
  </si>
  <si>
    <t xml:space="preserve"> VALOR</t>
  </si>
  <si>
    <t>Total</t>
  </si>
  <si>
    <r>
      <rPr>
        <sz val="11"/>
        <color rgb="FF000000"/>
        <rFont val="Arial"/>
      </rPr>
      <t xml:space="preserve">1. ARTIGOS COMPLETOS PUBLICADOS EM PERIÓDICOS com ISSN (Somente trabalhos publicados com número do volume e das páginas ou D.O.I) </t>
    </r>
    <r>
      <rPr>
        <b/>
        <sz val="11"/>
        <color rgb="FF000000"/>
        <rFont val="Arial"/>
      </rPr>
      <t>(Pontuação máxima no período= 70</t>
    </r>
    <r>
      <rPr>
        <sz val="11"/>
        <color rgb="FF000000"/>
        <rFont val="Arial"/>
      </rPr>
      <t> )</t>
    </r>
  </si>
  <si>
    <t>1.1 – Qualis A</t>
  </si>
  <si>
    <t>1.2 – Qualis B</t>
  </si>
  <si>
    <t>1.3 – Qualis C</t>
  </si>
  <si>
    <t>1.4 – Sem Qualis</t>
  </si>
  <si>
    <t>Sub-Total</t>
  </si>
  <si>
    <r>
      <rPr>
        <sz val="11"/>
        <color rgb="FF000000"/>
        <rFont val="Arial"/>
      </rPr>
      <t xml:space="preserve">2. ARTIGOS COMPLETOS PUBLICADOS EM PERIÓDICOS DE EXTENSÃO </t>
    </r>
    <r>
      <rPr>
        <b/>
        <sz val="11"/>
        <color rgb="FF000000"/>
        <rFont val="Arial"/>
      </rPr>
      <t>(Pontuação máxima no período= 160</t>
    </r>
    <r>
      <rPr>
        <sz val="11"/>
        <color rgb="FF000000"/>
        <rFont val="Arial"/>
      </rPr>
      <t xml:space="preserve">)   </t>
    </r>
  </si>
  <si>
    <t>2.1 – Qualis A</t>
  </si>
  <si>
    <t>2.2 – Qualis B</t>
  </si>
  <si>
    <t>2.3 – Qualis C</t>
  </si>
  <si>
    <t xml:space="preserve">2.4 – Sem Qualis </t>
  </si>
  <si>
    <r>
      <rPr>
        <sz val="11"/>
        <color rgb="FF000000"/>
        <rFont val="Arial"/>
      </rPr>
      <t xml:space="preserve">3. TRABALHOS PUBLICADOS EM ANAIS DE EVENTOS DE EXTENSÃO </t>
    </r>
    <r>
      <rPr>
        <b/>
        <sz val="11"/>
        <color rgb="FF000000"/>
        <rFont val="Arial"/>
      </rPr>
      <t>(Pontuação máxima no período = 60</t>
    </r>
    <r>
      <rPr>
        <sz val="11"/>
        <color rgb="FF000000"/>
        <rFont val="Arial"/>
      </rPr>
      <t> )</t>
    </r>
  </si>
  <si>
    <t>3.1 – Completo em evento internacional</t>
  </si>
  <si>
    <t>3.2 – Resumo expandido em evento internacional</t>
  </si>
  <si>
    <t>3.3 – Resumo em evento internacional</t>
  </si>
  <si>
    <t>3.4 – Completo em evento nacional e/ou local</t>
  </si>
  <si>
    <t>3.5 – Resumo expandido em evento nacional e/ou local</t>
  </si>
  <si>
    <t>3.6 – Resumo em evento nacional e/ou local</t>
  </si>
  <si>
    <r>
      <rPr>
        <sz val="11"/>
        <color rgb="FF000000"/>
        <rFont val="Arial"/>
      </rPr>
      <t xml:space="preserve">4. PRODUÇÕES BIBLIOGRÁFICAS: LIVROS ou </t>
    </r>
    <r>
      <rPr>
        <i/>
        <sz val="11"/>
        <color rgb="FF000000"/>
        <rFont val="Arial"/>
      </rPr>
      <t>Ebook</t>
    </r>
    <r>
      <rPr>
        <sz val="11"/>
        <color rgb="FF000000"/>
        <rFont val="Arial"/>
      </rPr>
      <t xml:space="preserve"> com ISBN </t>
    </r>
    <r>
      <rPr>
        <b/>
        <sz val="11"/>
        <color rgb="FF000000"/>
        <rFont val="Arial"/>
      </rPr>
      <t>(Pontuação máxima no período= 120</t>
    </r>
    <r>
      <rPr>
        <sz val="11"/>
        <color rgb="FF000000"/>
        <rFont val="Arial"/>
      </rPr>
      <t> )</t>
    </r>
  </si>
  <si>
    <t>4.1 – Livro - publicado por editora com conselho editorial internacional</t>
  </si>
  <si>
    <t>4.2 – Livro - editado por editora com conselho editorial nacional</t>
  </si>
  <si>
    <t>4.3 – Livro publicado sem conselho editorial</t>
  </si>
  <si>
    <t>4.4 – Livro organizado</t>
  </si>
  <si>
    <t>4.5 – Capítulos em livro - editado por editora com corpo editorial internacional</t>
  </si>
  <si>
    <t>4.6 – Capítulos em livro - editado por editora com corpo editorial nacional</t>
  </si>
  <si>
    <t xml:space="preserve">4.7– Tradução de livro </t>
  </si>
  <si>
    <t xml:space="preserve">4.8– Tradução de artigo ou capítulo de livro </t>
  </si>
  <si>
    <r>
      <rPr>
        <sz val="11"/>
        <color rgb="FF000000"/>
        <rFont val="Arial"/>
      </rPr>
      <t xml:space="preserve">5. PRODUÇÃO ARTÍSTICO-CULTURAL </t>
    </r>
    <r>
      <rPr>
        <b/>
        <sz val="11"/>
        <color rgb="FF000000"/>
        <rFont val="Arial"/>
      </rPr>
      <t>(Pontuação máxima no período=75)</t>
    </r>
  </si>
  <si>
    <t>5.1 - Artes Cênicas.</t>
  </si>
  <si>
    <t>5.2 - Música.</t>
  </si>
  <si>
    <t>5.3 - Artes Visuais.</t>
  </si>
  <si>
    <t>5.4 - Outra produção artística/cultural.</t>
  </si>
  <si>
    <r>
      <rPr>
        <sz val="11"/>
        <color rgb="FF000000"/>
        <rFont val="Arial"/>
      </rPr>
      <t>6. ORIENTAÇÃO </t>
    </r>
    <r>
      <rPr>
        <b/>
        <sz val="11"/>
        <color rgb="FF000000"/>
        <rFont val="Arial"/>
      </rPr>
      <t>(Pontuação máxima no período= 25</t>
    </r>
    <r>
      <rPr>
        <sz val="11"/>
        <color rgb="FF000000"/>
        <rFont val="Arial"/>
      </rPr>
      <t>)</t>
    </r>
  </si>
  <si>
    <t>6.1 - Orientação em Extensão em andamento (com bolsa) - nº de alunos/ano</t>
  </si>
  <si>
    <t>6.2 - Orientação em Extensão concluída (com bolsa) - nº de alunos/ano</t>
  </si>
  <si>
    <r>
      <rPr>
        <sz val="11"/>
        <color rgb="FF000000"/>
        <rFont val="Arial"/>
      </rPr>
      <t xml:space="preserve">7. PARTICIPAÇÃO EM AÇÃO DE EXTENSÃO </t>
    </r>
    <r>
      <rPr>
        <b/>
        <sz val="11"/>
        <color rgb="FF000000"/>
        <rFont val="Arial"/>
      </rPr>
      <t>(Pontuação máxima no período= 190</t>
    </r>
    <r>
      <rPr>
        <sz val="11"/>
        <color rgb="FF000000"/>
        <rFont val="Arial"/>
      </rPr>
      <t>)</t>
    </r>
  </si>
  <si>
    <t>7.1 - Coordenação de ação aprovada em Edital externo - nº de ações/ano</t>
  </si>
  <si>
    <t>7.2 - Coordenação de ação aprovada em Edital interno - nº de ações/ano</t>
  </si>
  <si>
    <t>7.3 - Coordenação de ação sem financiamento - nº de ações/ano</t>
  </si>
  <si>
    <t>7.4 - Participação em equipe executora de ação aprovada em Edital externo - nº de ações/ano</t>
  </si>
  <si>
    <t>7.5 - Participação em equipe executora de ação aprovada em Edital interno - nº de ações/ano</t>
  </si>
  <si>
    <t>7.6 - Participação em equipe executora de ação sem financiamento – nº de ações/ano</t>
  </si>
  <si>
    <t xml:space="preserve">7.7 - Atuação como coordenador ou membro da Comissão Local de Extensão </t>
  </si>
  <si>
    <t>PONTUAÇÃO FINAL DO CURRÍCULO:</t>
  </si>
  <si>
    <t>Média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</si>
</sst>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font>
      <sz val="11"/>
      <color rgb="FF000000"/>
      <name val="Calibri"/>
      <scheme val="minor"/>
    </font>
    <font>
      <b/>
      <sz val="11"/>
      <color rgb="FF000000"/>
      <name val="Arial"/>
    </font>
    <font>
      <b/>
      <sz val="18"/>
      <color theme="1"/>
      <name val="Calibri"/>
    </font>
    <font>
      <sz val="11"/>
      <color rgb="FF000000"/>
      <name val="Arial"/>
    </font>
    <font>
      <sz val="11"/>
      <name val="Calibri"/>
    </font>
    <font>
      <sz val="11"/>
      <color rgb="FF000000"/>
      <name val="Calibri"/>
    </font>
    <font>
      <sz val="11"/>
      <color rgb="FF0000FF"/>
      <name val="Arial"/>
    </font>
    <font>
      <sz val="11"/>
      <color theme="1"/>
      <name val="Calibri"/>
    </font>
    <font>
      <i/>
      <sz val="11"/>
      <color rgb="FF000000"/>
      <name val="Arial"/>
    </font>
    <font>
      <sz val="11"/>
      <color rgb="FF000000"/>
      <name val="Arial"/>
      <family val="2"/>
    </font>
  </fonts>
  <fills count="9">
    <fill>
      <patternFill patternType="none"/>
    </fill>
    <fill>
      <patternFill patternType="gray125"/>
    </fill>
    <fill>
      <patternFill patternType="solid">
        <fgColor rgb="FFB6D7A8"/>
        <bgColor rgb="FFB6D7A8"/>
      </patternFill>
    </fill>
    <fill>
      <patternFill patternType="solid">
        <fgColor rgb="FF93C47D"/>
        <bgColor rgb="FF93C47D"/>
      </patternFill>
    </fill>
    <fill>
      <patternFill patternType="solid">
        <fgColor rgb="FFFFCC00"/>
        <bgColor rgb="FFFFCC00"/>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339966"/>
        <bgColor rgb="FF339966"/>
      </patternFill>
    </fill>
  </fills>
  <borders count="18">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top style="hair">
        <color rgb="FF000000"/>
      </top>
      <bottom/>
      <diagonal/>
    </border>
  </borders>
  <cellStyleXfs count="1">
    <xf numFmtId="0" fontId="0" fillId="0" borderId="0"/>
  </cellStyleXfs>
  <cellXfs count="59">
    <xf numFmtId="0" fontId="0" fillId="0" borderId="0" xfId="0" applyFont="1" applyAlignment="1"/>
    <xf numFmtId="0" fontId="1" fillId="0" borderId="0" xfId="0" applyFont="1" applyAlignment="1">
      <alignment horizontal="center"/>
    </xf>
    <xf numFmtId="0" fontId="3" fillId="0" borderId="0" xfId="0" applyFont="1"/>
    <xf numFmtId="0" fontId="5" fillId="0" borderId="0" xfId="0" applyFont="1"/>
    <xf numFmtId="0" fontId="6" fillId="0" borderId="0" xfId="0" applyFont="1"/>
    <xf numFmtId="0" fontId="3" fillId="0" borderId="0" xfId="0" applyFont="1"/>
    <xf numFmtId="0" fontId="1" fillId="4"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3" fillId="0" borderId="2" xfId="0" applyFont="1" applyBorder="1" applyAlignment="1">
      <alignment horizontal="center" vertical="center" wrapText="1"/>
    </xf>
    <xf numFmtId="0" fontId="3" fillId="7" borderId="9" xfId="0" applyFont="1" applyFill="1" applyBorder="1" applyAlignment="1">
      <alignment horizontal="left" vertical="center" wrapText="1"/>
    </xf>
    <xf numFmtId="0" fontId="1" fillId="7" borderId="10"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7" borderId="8" xfId="0" applyFont="1" applyFill="1" applyBorder="1" applyAlignment="1">
      <alignment horizontal="center" vertical="center" wrapText="1"/>
    </xf>
    <xf numFmtId="0" fontId="3" fillId="6" borderId="6"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7" borderId="13" xfId="0" applyFont="1" applyFill="1" applyBorder="1" applyAlignment="1">
      <alignment horizontal="left" vertical="center" wrapText="1"/>
    </xf>
    <xf numFmtId="0" fontId="1" fillId="5" borderId="14" xfId="0" applyFont="1" applyFill="1" applyBorder="1" applyAlignment="1">
      <alignment horizontal="center" vertical="center" wrapText="1"/>
    </xf>
    <xf numFmtId="0" fontId="7" fillId="0" borderId="6" xfId="0" applyFont="1" applyBorder="1"/>
    <xf numFmtId="0" fontId="1" fillId="5" borderId="6" xfId="0" applyFont="1" applyFill="1" applyBorder="1" applyAlignment="1">
      <alignment horizontal="center" vertical="center" wrapText="1"/>
    </xf>
    <xf numFmtId="0" fontId="1" fillId="0" borderId="0" xfId="0" applyFont="1"/>
    <xf numFmtId="0" fontId="1" fillId="8" borderId="7" xfId="0" applyFont="1" applyFill="1" applyBorder="1" applyAlignment="1">
      <alignment horizontal="left" vertical="center" wrapText="1"/>
    </xf>
    <xf numFmtId="0" fontId="3" fillId="8" borderId="8"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3" fillId="0" borderId="0" xfId="0" applyFont="1" applyAlignment="1">
      <alignment horizontal="left" vertical="center"/>
    </xf>
    <xf numFmtId="0" fontId="1" fillId="0" borderId="17" xfId="0" applyFont="1" applyBorder="1"/>
    <xf numFmtId="0" fontId="1" fillId="6" borderId="6" xfId="0" applyFont="1" applyFill="1" applyBorder="1"/>
    <xf numFmtId="164" fontId="1" fillId="6" borderId="6" xfId="0" applyNumberFormat="1" applyFont="1" applyFill="1" applyBorder="1"/>
    <xf numFmtId="0" fontId="4" fillId="0" borderId="4" xfId="0" applyFont="1" applyBorder="1"/>
    <xf numFmtId="0" fontId="4" fillId="0" borderId="5" xfId="0" applyFont="1" applyBorder="1"/>
    <xf numFmtId="0" fontId="3" fillId="6"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Font="1" applyAlignment="1"/>
    <xf numFmtId="0" fontId="1" fillId="0" borderId="0" xfId="0" applyFont="1" applyAlignment="1">
      <alignment horizontal="center"/>
    </xf>
    <xf numFmtId="0" fontId="2" fillId="0" borderId="0" xfId="0" applyFont="1" applyAlignment="1">
      <alignment wrapText="1"/>
    </xf>
    <xf numFmtId="0" fontId="3" fillId="2" borderId="1" xfId="0" applyFont="1" applyFill="1" applyBorder="1" applyAlignment="1">
      <alignment wrapText="1"/>
    </xf>
    <xf numFmtId="0" fontId="4" fillId="0" borderId="1" xfId="0" applyFont="1" applyBorder="1"/>
    <xf numFmtId="0" fontId="4" fillId="0" borderId="2" xfId="0" applyFont="1" applyBorder="1"/>
    <xf numFmtId="0" fontId="3" fillId="2" borderId="3" xfId="0" applyFont="1" applyFill="1" applyBorder="1" applyAlignment="1">
      <alignment wrapText="1"/>
    </xf>
    <xf numFmtId="0" fontId="3" fillId="3" borderId="3" xfId="0" applyFont="1" applyFill="1" applyBorder="1" applyAlignment="1">
      <alignment wrapText="1"/>
    </xf>
    <xf numFmtId="0" fontId="1" fillId="0" borderId="1" xfId="0" applyFont="1" applyBorder="1" applyAlignment="1">
      <alignment horizontal="center" vertical="center"/>
    </xf>
    <xf numFmtId="0" fontId="1" fillId="4" borderId="3" xfId="0" applyFont="1" applyFill="1" applyBorder="1" applyAlignment="1" applyProtection="1">
      <alignment horizontal="left" vertical="center" wrapText="1"/>
      <protection locked="0"/>
    </xf>
    <xf numFmtId="0" fontId="4" fillId="0" borderId="4" xfId="0" applyFont="1" applyBorder="1" applyProtection="1">
      <protection locked="0"/>
    </xf>
    <xf numFmtId="0" fontId="4" fillId="0" borderId="5" xfId="0" applyFont="1" applyBorder="1" applyProtection="1">
      <protection locked="0"/>
    </xf>
    <xf numFmtId="0" fontId="3" fillId="2" borderId="8"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7" borderId="8"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5"/>
  <sheetViews>
    <sheetView tabSelected="1" topLeftCell="A7" workbookViewId="0">
      <selection sqref="A1:I1"/>
    </sheetView>
  </sheetViews>
  <sheetFormatPr defaultColWidth="14.453125" defaultRowHeight="15" customHeight="1"/>
  <cols>
    <col min="1" max="1" width="72.7265625" customWidth="1"/>
    <col min="2" max="2" width="11.08984375" customWidth="1"/>
    <col min="3" max="3" width="11.7265625" customWidth="1"/>
    <col min="4" max="6" width="9" customWidth="1"/>
    <col min="7" max="7" width="12.54296875" customWidth="1"/>
    <col min="8" max="9" width="14.26953125" customWidth="1"/>
    <col min="10" max="26" width="9" customWidth="1"/>
  </cols>
  <sheetData>
    <row r="1" spans="1:9" ht="46.5" customHeight="1">
      <c r="A1" s="39" t="s">
        <v>0</v>
      </c>
      <c r="B1" s="40"/>
      <c r="C1" s="40"/>
      <c r="D1" s="40"/>
      <c r="E1" s="40"/>
      <c r="F1" s="40"/>
      <c r="G1" s="40"/>
      <c r="H1" s="40"/>
      <c r="I1" s="40"/>
    </row>
    <row r="2" spans="1:9" ht="15" customHeight="1">
      <c r="A2" s="41" t="s">
        <v>1</v>
      </c>
      <c r="B2" s="40"/>
      <c r="C2" s="40"/>
      <c r="D2" s="40"/>
      <c r="E2" s="40"/>
      <c r="F2" s="40"/>
      <c r="G2" s="40"/>
      <c r="H2" s="40"/>
      <c r="I2" s="40"/>
    </row>
    <row r="3" spans="1:9" ht="39.75" customHeight="1">
      <c r="A3" s="42" t="s">
        <v>2</v>
      </c>
      <c r="B3" s="40"/>
      <c r="C3" s="40"/>
      <c r="D3" s="40"/>
      <c r="E3" s="40"/>
      <c r="F3" s="40"/>
      <c r="G3" s="40"/>
      <c r="H3" s="40"/>
      <c r="I3" s="40"/>
    </row>
    <row r="4" spans="1:9" ht="15" customHeight="1">
      <c r="B4" s="1"/>
      <c r="C4" s="1"/>
      <c r="D4" s="1"/>
      <c r="E4" s="1"/>
      <c r="F4" s="1"/>
      <c r="G4" s="1"/>
      <c r="H4" s="1"/>
      <c r="I4" s="1"/>
    </row>
    <row r="5" spans="1:9" ht="14.5">
      <c r="A5" s="43" t="s">
        <v>3</v>
      </c>
      <c r="B5" s="44"/>
      <c r="C5" s="44"/>
      <c r="D5" s="44"/>
      <c r="E5" s="44"/>
      <c r="F5" s="44"/>
      <c r="G5" s="44"/>
      <c r="H5" s="44"/>
      <c r="I5" s="45"/>
    </row>
    <row r="6" spans="1:9" ht="15" customHeight="1">
      <c r="A6" s="2"/>
      <c r="B6" s="3"/>
      <c r="C6" s="3"/>
      <c r="D6" s="3"/>
      <c r="E6" s="3"/>
      <c r="F6" s="3"/>
      <c r="G6" s="3"/>
      <c r="H6" s="3"/>
      <c r="I6" s="3"/>
    </row>
    <row r="7" spans="1:9" ht="14.5">
      <c r="A7" s="46" t="s">
        <v>4</v>
      </c>
      <c r="B7" s="36"/>
      <c r="C7" s="36"/>
      <c r="D7" s="36"/>
      <c r="E7" s="36"/>
      <c r="F7" s="36"/>
      <c r="G7" s="36"/>
      <c r="H7" s="36"/>
      <c r="I7" s="37"/>
    </row>
    <row r="8" spans="1:9" ht="15" customHeight="1">
      <c r="A8" s="4"/>
      <c r="B8" s="3"/>
      <c r="C8" s="3"/>
      <c r="D8" s="3"/>
      <c r="E8" s="3"/>
      <c r="F8" s="3"/>
      <c r="G8" s="3"/>
      <c r="H8" s="3"/>
      <c r="I8" s="3"/>
    </row>
    <row r="9" spans="1:9" ht="36.75" customHeight="1">
      <c r="A9" s="47" t="s">
        <v>5</v>
      </c>
      <c r="B9" s="36"/>
      <c r="C9" s="36"/>
      <c r="D9" s="36"/>
      <c r="E9" s="36"/>
      <c r="F9" s="36"/>
      <c r="G9" s="36"/>
      <c r="H9" s="36"/>
      <c r="I9" s="37"/>
    </row>
    <row r="10" spans="1:9" ht="14.5">
      <c r="A10" s="5"/>
    </row>
    <row r="11" spans="1:9" ht="15.75" customHeight="1">
      <c r="A11" s="48" t="s">
        <v>6</v>
      </c>
      <c r="B11" s="44"/>
      <c r="C11" s="44"/>
      <c r="D11" s="44"/>
      <c r="E11" s="44"/>
      <c r="F11" s="44"/>
      <c r="G11" s="44"/>
      <c r="H11" s="44"/>
      <c r="I11" s="44"/>
    </row>
    <row r="12" spans="1:9" ht="15.75" customHeight="1">
      <c r="A12" s="6" t="s">
        <v>7</v>
      </c>
      <c r="B12" s="49" t="s">
        <v>8</v>
      </c>
      <c r="C12" s="50"/>
      <c r="D12" s="50"/>
      <c r="E12" s="50"/>
      <c r="F12" s="50"/>
      <c r="G12" s="50"/>
      <c r="H12" s="50"/>
      <c r="I12" s="51"/>
    </row>
    <row r="13" spans="1:9" ht="15.75" customHeight="1">
      <c r="A13" s="7" t="s">
        <v>9</v>
      </c>
      <c r="B13" s="8" t="s">
        <v>10</v>
      </c>
      <c r="C13" s="9">
        <v>2016</v>
      </c>
      <c r="D13" s="10">
        <v>2017</v>
      </c>
      <c r="E13" s="10">
        <v>2018</v>
      </c>
      <c r="F13" s="10">
        <v>2019</v>
      </c>
      <c r="G13" s="10">
        <v>2020</v>
      </c>
      <c r="H13" s="10">
        <v>2021</v>
      </c>
      <c r="I13" s="8" t="s">
        <v>11</v>
      </c>
    </row>
    <row r="14" spans="1:9" ht="33" customHeight="1">
      <c r="A14" s="38" t="s">
        <v>12</v>
      </c>
      <c r="B14" s="36"/>
      <c r="C14" s="36"/>
      <c r="D14" s="36"/>
      <c r="E14" s="36"/>
      <c r="F14" s="36"/>
      <c r="G14" s="36"/>
      <c r="H14" s="37"/>
      <c r="I14" s="11"/>
    </row>
    <row r="15" spans="1:9" ht="15.75" customHeight="1">
      <c r="A15" s="12" t="s">
        <v>13</v>
      </c>
      <c r="B15" s="8">
        <v>7</v>
      </c>
      <c r="C15" s="52">
        <v>0</v>
      </c>
      <c r="D15" s="53">
        <v>0</v>
      </c>
      <c r="E15" s="53">
        <v>0</v>
      </c>
      <c r="F15" s="53">
        <v>0</v>
      </c>
      <c r="G15" s="53">
        <v>0</v>
      </c>
      <c r="H15" s="53">
        <v>0</v>
      </c>
      <c r="I15" s="13">
        <f t="shared" ref="I15:I18" si="0">SUM(PRODUCT(B15,C15),PRODUCT(B15,D15),PRODUCT(B15,E15),PRODUCT(B15,F15),PRODUCT(B15,G15),PRODUCT(B15,H15))</f>
        <v>0</v>
      </c>
    </row>
    <row r="16" spans="1:9" ht="15.75" customHeight="1">
      <c r="A16" s="12" t="s">
        <v>14</v>
      </c>
      <c r="B16" s="8">
        <v>6</v>
      </c>
      <c r="C16" s="52">
        <v>0</v>
      </c>
      <c r="D16" s="53">
        <v>0</v>
      </c>
      <c r="E16" s="53">
        <v>0</v>
      </c>
      <c r="F16" s="53">
        <v>0</v>
      </c>
      <c r="G16" s="53">
        <v>0</v>
      </c>
      <c r="H16" s="53">
        <v>0</v>
      </c>
      <c r="I16" s="13">
        <f t="shared" si="0"/>
        <v>0</v>
      </c>
    </row>
    <row r="17" spans="1:9" ht="15.75" customHeight="1">
      <c r="A17" s="12" t="s">
        <v>15</v>
      </c>
      <c r="B17" s="8">
        <v>3</v>
      </c>
      <c r="C17" s="52">
        <v>0</v>
      </c>
      <c r="D17" s="53">
        <v>0</v>
      </c>
      <c r="E17" s="53">
        <v>0</v>
      </c>
      <c r="F17" s="53">
        <v>0</v>
      </c>
      <c r="G17" s="53">
        <v>0</v>
      </c>
      <c r="H17" s="53">
        <v>0</v>
      </c>
      <c r="I17" s="13">
        <f t="shared" si="0"/>
        <v>0</v>
      </c>
    </row>
    <row r="18" spans="1:9" ht="15.75" customHeight="1">
      <c r="A18" s="12" t="s">
        <v>16</v>
      </c>
      <c r="B18" s="8">
        <v>1</v>
      </c>
      <c r="C18" s="52">
        <v>0</v>
      </c>
      <c r="D18" s="53">
        <v>0</v>
      </c>
      <c r="E18" s="53">
        <v>0</v>
      </c>
      <c r="F18" s="53">
        <v>0</v>
      </c>
      <c r="G18" s="53">
        <v>0</v>
      </c>
      <c r="H18" s="53">
        <v>0</v>
      </c>
      <c r="I18" s="13">
        <f t="shared" si="0"/>
        <v>0</v>
      </c>
    </row>
    <row r="19" spans="1:9" ht="15.75" customHeight="1">
      <c r="A19" s="14"/>
      <c r="B19" s="15"/>
      <c r="C19" s="16"/>
      <c r="D19" s="16"/>
      <c r="E19" s="16"/>
      <c r="F19" s="16"/>
      <c r="H19" s="15" t="s">
        <v>17</v>
      </c>
      <c r="I19" s="17">
        <f>IF(SUM(I15:I18)&gt;70,70,SUM(I15:I18))</f>
        <v>0</v>
      </c>
    </row>
    <row r="20" spans="1:9" ht="25.5" customHeight="1">
      <c r="A20" s="38" t="s">
        <v>18</v>
      </c>
      <c r="B20" s="36"/>
      <c r="C20" s="36"/>
      <c r="D20" s="36"/>
      <c r="E20" s="36"/>
      <c r="F20" s="36"/>
      <c r="G20" s="36"/>
      <c r="H20" s="36"/>
      <c r="I20" s="37"/>
    </row>
    <row r="21" spans="1:9" ht="15.75" customHeight="1">
      <c r="A21" s="12" t="s">
        <v>19</v>
      </c>
      <c r="B21" s="8">
        <v>14</v>
      </c>
      <c r="C21" s="52">
        <v>0</v>
      </c>
      <c r="D21" s="53">
        <v>0</v>
      </c>
      <c r="E21" s="53">
        <v>0</v>
      </c>
      <c r="F21" s="53">
        <v>0</v>
      </c>
      <c r="G21" s="53">
        <v>0</v>
      </c>
      <c r="H21" s="53">
        <v>0</v>
      </c>
      <c r="I21" s="13">
        <f t="shared" ref="I21:I24" si="1">SUM(PRODUCT(B21,C21),PRODUCT(B21,D21),PRODUCT(B21,E21),PRODUCT(B21,F21),PRODUCT(B21,G21),PRODUCT(B21,H21))</f>
        <v>0</v>
      </c>
    </row>
    <row r="22" spans="1:9" ht="15.75" customHeight="1">
      <c r="A22" s="12" t="s">
        <v>20</v>
      </c>
      <c r="B22" s="8">
        <v>12</v>
      </c>
      <c r="C22" s="52">
        <v>0</v>
      </c>
      <c r="D22" s="53">
        <v>0</v>
      </c>
      <c r="E22" s="53">
        <v>0</v>
      </c>
      <c r="F22" s="53">
        <v>0</v>
      </c>
      <c r="G22" s="53">
        <v>0</v>
      </c>
      <c r="H22" s="53">
        <v>0</v>
      </c>
      <c r="I22" s="13">
        <f t="shared" si="1"/>
        <v>0</v>
      </c>
    </row>
    <row r="23" spans="1:9" ht="15.75" customHeight="1">
      <c r="A23" s="12" t="s">
        <v>21</v>
      </c>
      <c r="B23" s="8">
        <v>10</v>
      </c>
      <c r="C23" s="52">
        <v>0</v>
      </c>
      <c r="D23" s="53">
        <v>0</v>
      </c>
      <c r="E23" s="53">
        <v>0</v>
      </c>
      <c r="F23" s="53">
        <v>0</v>
      </c>
      <c r="G23" s="53">
        <v>0</v>
      </c>
      <c r="H23" s="53">
        <v>0</v>
      </c>
      <c r="I23" s="13">
        <f t="shared" si="1"/>
        <v>0</v>
      </c>
    </row>
    <row r="24" spans="1:9" ht="15.75" customHeight="1">
      <c r="A24" s="12" t="s">
        <v>22</v>
      </c>
      <c r="B24" s="8">
        <v>6</v>
      </c>
      <c r="C24" s="52">
        <v>0</v>
      </c>
      <c r="D24" s="53">
        <v>0</v>
      </c>
      <c r="E24" s="53">
        <v>0</v>
      </c>
      <c r="F24" s="53">
        <v>0</v>
      </c>
      <c r="G24" s="53">
        <v>0</v>
      </c>
      <c r="H24" s="53">
        <v>0</v>
      </c>
      <c r="I24" s="13">
        <f t="shared" si="1"/>
        <v>0</v>
      </c>
    </row>
    <row r="25" spans="1:9" ht="15.75" customHeight="1">
      <c r="A25" s="14"/>
      <c r="B25" s="15"/>
      <c r="C25" s="16"/>
      <c r="D25" s="16"/>
      <c r="E25" s="16"/>
      <c r="F25" s="16"/>
      <c r="H25" s="18" t="s">
        <v>17</v>
      </c>
      <c r="I25" s="17">
        <f>IF(SUM(I21:I24)&gt;160,160,SUM(I21:I24))</f>
        <v>0</v>
      </c>
    </row>
    <row r="26" spans="1:9" ht="22.5" customHeight="1">
      <c r="A26" s="38" t="s">
        <v>23</v>
      </c>
      <c r="B26" s="36"/>
      <c r="C26" s="36"/>
      <c r="D26" s="36"/>
      <c r="E26" s="36"/>
      <c r="F26" s="36"/>
      <c r="G26" s="37"/>
      <c r="H26" s="19"/>
      <c r="I26" s="11"/>
    </row>
    <row r="27" spans="1:9" ht="15.75" customHeight="1">
      <c r="A27" s="12" t="s">
        <v>24</v>
      </c>
      <c r="B27" s="8">
        <v>6</v>
      </c>
      <c r="C27" s="52">
        <v>0</v>
      </c>
      <c r="D27" s="53">
        <v>0</v>
      </c>
      <c r="E27" s="53">
        <v>0</v>
      </c>
      <c r="F27" s="53">
        <v>0</v>
      </c>
      <c r="G27" s="53">
        <v>0</v>
      </c>
      <c r="H27" s="53">
        <v>0</v>
      </c>
      <c r="I27" s="13">
        <f t="shared" ref="I27:I32" si="2">SUM(PRODUCT(B27,C27),PRODUCT(B27,D27),PRODUCT(B27,E27),PRODUCT(B27,F27),PRODUCT(B27,G27),PRODUCT(B27,H27))</f>
        <v>0</v>
      </c>
    </row>
    <row r="28" spans="1:9" ht="15.75" customHeight="1">
      <c r="A28" s="12" t="s">
        <v>25</v>
      </c>
      <c r="B28" s="8">
        <v>4</v>
      </c>
      <c r="C28" s="52">
        <v>0</v>
      </c>
      <c r="D28" s="53">
        <v>0</v>
      </c>
      <c r="E28" s="53">
        <v>0</v>
      </c>
      <c r="F28" s="53">
        <v>0</v>
      </c>
      <c r="G28" s="53">
        <v>0</v>
      </c>
      <c r="H28" s="53">
        <v>0</v>
      </c>
      <c r="I28" s="13">
        <f t="shared" si="2"/>
        <v>0</v>
      </c>
    </row>
    <row r="29" spans="1:9" ht="15.75" customHeight="1">
      <c r="A29" s="12" t="s">
        <v>26</v>
      </c>
      <c r="B29" s="8">
        <v>1</v>
      </c>
      <c r="C29" s="52">
        <v>0</v>
      </c>
      <c r="D29" s="53">
        <v>0</v>
      </c>
      <c r="E29" s="53">
        <v>0</v>
      </c>
      <c r="F29" s="53">
        <v>0</v>
      </c>
      <c r="G29" s="53">
        <v>0</v>
      </c>
      <c r="H29" s="53">
        <v>0</v>
      </c>
      <c r="I29" s="13">
        <f t="shared" si="2"/>
        <v>0</v>
      </c>
    </row>
    <row r="30" spans="1:9" ht="15.75" customHeight="1">
      <c r="A30" s="12" t="s">
        <v>27</v>
      </c>
      <c r="B30" s="8">
        <v>4</v>
      </c>
      <c r="C30" s="52">
        <v>0</v>
      </c>
      <c r="D30" s="53">
        <v>0</v>
      </c>
      <c r="E30" s="53">
        <v>0</v>
      </c>
      <c r="F30" s="53">
        <v>0</v>
      </c>
      <c r="G30" s="53">
        <v>0</v>
      </c>
      <c r="H30" s="53">
        <v>0</v>
      </c>
      <c r="I30" s="13">
        <f t="shared" si="2"/>
        <v>0</v>
      </c>
    </row>
    <row r="31" spans="1:9" ht="15.75" customHeight="1">
      <c r="A31" s="12" t="s">
        <v>28</v>
      </c>
      <c r="B31" s="8">
        <v>1</v>
      </c>
      <c r="C31" s="52">
        <v>0</v>
      </c>
      <c r="D31" s="53">
        <v>0</v>
      </c>
      <c r="E31" s="53">
        <v>0</v>
      </c>
      <c r="F31" s="53">
        <v>0</v>
      </c>
      <c r="G31" s="53">
        <v>0</v>
      </c>
      <c r="H31" s="53">
        <v>0</v>
      </c>
      <c r="I31" s="13">
        <f t="shared" si="2"/>
        <v>0</v>
      </c>
    </row>
    <row r="32" spans="1:9" ht="15.75" customHeight="1">
      <c r="A32" s="12" t="s">
        <v>29</v>
      </c>
      <c r="B32" s="8">
        <v>0.5</v>
      </c>
      <c r="C32" s="52">
        <v>0</v>
      </c>
      <c r="D32" s="53">
        <v>0</v>
      </c>
      <c r="E32" s="53">
        <v>0</v>
      </c>
      <c r="F32" s="53">
        <v>0</v>
      </c>
      <c r="G32" s="53">
        <v>0</v>
      </c>
      <c r="H32" s="53">
        <v>0</v>
      </c>
      <c r="I32" s="13">
        <f t="shared" si="2"/>
        <v>0</v>
      </c>
    </row>
    <row r="33" spans="1:9" ht="15.75" customHeight="1">
      <c r="A33" s="14"/>
      <c r="B33" s="15"/>
      <c r="C33" s="16"/>
      <c r="D33" s="16"/>
      <c r="E33" s="16"/>
      <c r="F33" s="16"/>
      <c r="H33" s="18" t="s">
        <v>17</v>
      </c>
      <c r="I33" s="17">
        <f>IF(SUM(I27:I32)&gt;60,60,SUM(I27:I32))</f>
        <v>0</v>
      </c>
    </row>
    <row r="34" spans="1:9" ht="22.5" customHeight="1">
      <c r="A34" s="38" t="s">
        <v>30</v>
      </c>
      <c r="B34" s="36"/>
      <c r="C34" s="36"/>
      <c r="D34" s="36"/>
      <c r="E34" s="36"/>
      <c r="F34" s="36"/>
      <c r="G34" s="37"/>
      <c r="H34" s="19"/>
      <c r="I34" s="11"/>
    </row>
    <row r="35" spans="1:9" ht="15.75" customHeight="1">
      <c r="A35" s="12" t="s">
        <v>31</v>
      </c>
      <c r="B35" s="8">
        <v>20</v>
      </c>
      <c r="C35" s="52">
        <v>0</v>
      </c>
      <c r="D35" s="53">
        <v>0</v>
      </c>
      <c r="E35" s="53">
        <v>0</v>
      </c>
      <c r="F35" s="53">
        <v>0</v>
      </c>
      <c r="G35" s="53">
        <v>0</v>
      </c>
      <c r="H35" s="53">
        <v>0</v>
      </c>
      <c r="I35" s="13">
        <f t="shared" ref="I35:I42" si="3">SUM(PRODUCT(B35,C35),PRODUCT(B35,D35),PRODUCT(B35,E35),PRODUCT(B35,F35),PRODUCT(B35,G35),PRODUCT(B35,H35))</f>
        <v>0</v>
      </c>
    </row>
    <row r="36" spans="1:9" ht="15.75" customHeight="1">
      <c r="A36" s="12" t="s">
        <v>32</v>
      </c>
      <c r="B36" s="8">
        <v>15</v>
      </c>
      <c r="C36" s="52">
        <v>0</v>
      </c>
      <c r="D36" s="53">
        <v>0</v>
      </c>
      <c r="E36" s="53">
        <v>0</v>
      </c>
      <c r="F36" s="53">
        <v>0</v>
      </c>
      <c r="G36" s="53">
        <v>0</v>
      </c>
      <c r="H36" s="53">
        <v>0</v>
      </c>
      <c r="I36" s="13">
        <f t="shared" si="3"/>
        <v>0</v>
      </c>
    </row>
    <row r="37" spans="1:9" ht="15.75" customHeight="1">
      <c r="A37" s="12" t="s">
        <v>33</v>
      </c>
      <c r="B37" s="8">
        <v>10</v>
      </c>
      <c r="C37" s="52">
        <v>0</v>
      </c>
      <c r="D37" s="53">
        <v>0</v>
      </c>
      <c r="E37" s="53">
        <v>0</v>
      </c>
      <c r="F37" s="53">
        <v>0</v>
      </c>
      <c r="G37" s="53">
        <v>0</v>
      </c>
      <c r="H37" s="53">
        <v>0</v>
      </c>
      <c r="I37" s="13">
        <f t="shared" si="3"/>
        <v>0</v>
      </c>
    </row>
    <row r="38" spans="1:9" ht="15.75" customHeight="1">
      <c r="A38" s="12" t="s">
        <v>34</v>
      </c>
      <c r="B38" s="8">
        <v>10</v>
      </c>
      <c r="C38" s="52">
        <v>0</v>
      </c>
      <c r="D38" s="53">
        <v>0</v>
      </c>
      <c r="E38" s="53">
        <v>0</v>
      </c>
      <c r="F38" s="53">
        <v>0</v>
      </c>
      <c r="G38" s="53">
        <v>0</v>
      </c>
      <c r="H38" s="53">
        <v>0</v>
      </c>
      <c r="I38" s="13">
        <f t="shared" si="3"/>
        <v>0</v>
      </c>
    </row>
    <row r="39" spans="1:9" ht="19.5" customHeight="1">
      <c r="A39" s="12" t="s">
        <v>35</v>
      </c>
      <c r="B39" s="8">
        <v>10</v>
      </c>
      <c r="C39" s="52">
        <v>0</v>
      </c>
      <c r="D39" s="53">
        <v>0</v>
      </c>
      <c r="E39" s="53">
        <v>0</v>
      </c>
      <c r="F39" s="53">
        <v>0</v>
      </c>
      <c r="G39" s="53">
        <v>0</v>
      </c>
      <c r="H39" s="53">
        <v>0</v>
      </c>
      <c r="I39" s="13">
        <f t="shared" si="3"/>
        <v>0</v>
      </c>
    </row>
    <row r="40" spans="1:9" ht="15.75" customHeight="1">
      <c r="A40" s="12" t="s">
        <v>36</v>
      </c>
      <c r="B40" s="8">
        <v>5</v>
      </c>
      <c r="C40" s="52">
        <v>0</v>
      </c>
      <c r="D40" s="53">
        <v>0</v>
      </c>
      <c r="E40" s="53">
        <v>0</v>
      </c>
      <c r="F40" s="53">
        <v>0</v>
      </c>
      <c r="G40" s="53">
        <v>0</v>
      </c>
      <c r="H40" s="53">
        <v>0</v>
      </c>
      <c r="I40" s="13">
        <f t="shared" si="3"/>
        <v>0</v>
      </c>
    </row>
    <row r="41" spans="1:9" ht="15.75" customHeight="1">
      <c r="A41" s="12" t="s">
        <v>37</v>
      </c>
      <c r="B41" s="8">
        <v>5</v>
      </c>
      <c r="C41" s="52">
        <v>0</v>
      </c>
      <c r="D41" s="53">
        <v>0</v>
      </c>
      <c r="E41" s="53">
        <v>0</v>
      </c>
      <c r="F41" s="53">
        <v>0</v>
      </c>
      <c r="G41" s="53">
        <v>0</v>
      </c>
      <c r="H41" s="53">
        <v>0</v>
      </c>
      <c r="I41" s="13">
        <f t="shared" si="3"/>
        <v>0</v>
      </c>
    </row>
    <row r="42" spans="1:9" ht="15.75" customHeight="1">
      <c r="A42" s="12" t="s">
        <v>38</v>
      </c>
      <c r="B42" s="8">
        <v>2</v>
      </c>
      <c r="C42" s="52">
        <v>0</v>
      </c>
      <c r="D42" s="53">
        <v>0</v>
      </c>
      <c r="E42" s="53">
        <v>0</v>
      </c>
      <c r="F42" s="53">
        <v>0</v>
      </c>
      <c r="G42" s="53">
        <v>0</v>
      </c>
      <c r="H42" s="53">
        <v>0</v>
      </c>
      <c r="I42" s="13">
        <f t="shared" si="3"/>
        <v>0</v>
      </c>
    </row>
    <row r="43" spans="1:9" ht="15.75" customHeight="1">
      <c r="A43" s="14"/>
      <c r="B43" s="15"/>
      <c r="C43" s="16"/>
      <c r="D43" s="16"/>
      <c r="E43" s="16"/>
      <c r="F43" s="16"/>
      <c r="H43" s="18" t="s">
        <v>17</v>
      </c>
      <c r="I43" s="17">
        <f>IF(SUM(I35:I42)&gt;120,120,SUM(I35:I42))</f>
        <v>0</v>
      </c>
    </row>
    <row r="44" spans="1:9" ht="23.25" customHeight="1">
      <c r="A44" s="38" t="s">
        <v>39</v>
      </c>
      <c r="B44" s="36"/>
      <c r="C44" s="36"/>
      <c r="D44" s="36"/>
      <c r="E44" s="36"/>
      <c r="F44" s="36"/>
      <c r="G44" s="37"/>
      <c r="H44" s="19"/>
      <c r="I44" s="11"/>
    </row>
    <row r="45" spans="1:9" ht="15.75" customHeight="1">
      <c r="A45" s="20" t="s">
        <v>40</v>
      </c>
      <c r="B45" s="8">
        <v>15</v>
      </c>
      <c r="C45" s="54">
        <v>0</v>
      </c>
      <c r="D45" s="55">
        <v>0</v>
      </c>
      <c r="E45" s="55">
        <v>0</v>
      </c>
      <c r="F45" s="55">
        <v>0</v>
      </c>
      <c r="G45" s="55">
        <v>0</v>
      </c>
      <c r="H45" s="55">
        <v>0</v>
      </c>
      <c r="I45" s="13">
        <f t="shared" ref="I45:I48" si="4">SUM(PRODUCT(B45,C45),PRODUCT(B45,D45),PRODUCT(B45,E45),PRODUCT(B45,F45),PRODUCT(B45,G45),PRODUCT(B45,H45))</f>
        <v>0</v>
      </c>
    </row>
    <row r="46" spans="1:9" ht="15.75" customHeight="1">
      <c r="A46" s="20" t="s">
        <v>41</v>
      </c>
      <c r="B46" s="8">
        <v>15</v>
      </c>
      <c r="C46" s="54">
        <v>0</v>
      </c>
      <c r="D46" s="55">
        <v>0</v>
      </c>
      <c r="E46" s="55">
        <v>0</v>
      </c>
      <c r="F46" s="55">
        <v>0</v>
      </c>
      <c r="G46" s="55">
        <v>0</v>
      </c>
      <c r="H46" s="55">
        <v>0</v>
      </c>
      <c r="I46" s="13">
        <f t="shared" si="4"/>
        <v>0</v>
      </c>
    </row>
    <row r="47" spans="1:9" ht="15.75" customHeight="1">
      <c r="A47" s="20" t="s">
        <v>42</v>
      </c>
      <c r="B47" s="8">
        <v>15</v>
      </c>
      <c r="C47" s="54">
        <v>0</v>
      </c>
      <c r="D47" s="55">
        <v>0</v>
      </c>
      <c r="E47" s="55">
        <v>0</v>
      </c>
      <c r="F47" s="55">
        <v>0</v>
      </c>
      <c r="G47" s="55">
        <v>0</v>
      </c>
      <c r="H47" s="55">
        <v>0</v>
      </c>
      <c r="I47" s="13">
        <f t="shared" si="4"/>
        <v>0</v>
      </c>
    </row>
    <row r="48" spans="1:9" ht="15.75" customHeight="1">
      <c r="A48" s="20" t="s">
        <v>43</v>
      </c>
      <c r="B48" s="8">
        <v>15</v>
      </c>
      <c r="C48" s="54">
        <v>0</v>
      </c>
      <c r="D48" s="55">
        <v>0</v>
      </c>
      <c r="E48" s="55">
        <v>0</v>
      </c>
      <c r="F48" s="55">
        <v>0</v>
      </c>
      <c r="G48" s="55">
        <v>0</v>
      </c>
      <c r="H48" s="55">
        <v>0</v>
      </c>
      <c r="I48" s="13">
        <f t="shared" si="4"/>
        <v>0</v>
      </c>
    </row>
    <row r="49" spans="1:9" ht="15.75" customHeight="1">
      <c r="A49" s="21"/>
      <c r="B49" s="15"/>
      <c r="C49" s="22"/>
      <c r="D49" s="22"/>
      <c r="E49" s="22"/>
      <c r="F49" s="22"/>
      <c r="H49" s="23" t="s">
        <v>17</v>
      </c>
      <c r="I49" s="17">
        <f>IF(SUM(I45:I48)&gt;75,75,SUM(I45:I48))</f>
        <v>0</v>
      </c>
    </row>
    <row r="50" spans="1:9" ht="15.75" customHeight="1">
      <c r="A50" s="38" t="s">
        <v>44</v>
      </c>
      <c r="B50" s="36"/>
      <c r="C50" s="36"/>
      <c r="D50" s="36"/>
      <c r="E50" s="36"/>
      <c r="F50" s="36"/>
      <c r="G50" s="37"/>
      <c r="H50" s="19"/>
      <c r="I50" s="11"/>
    </row>
    <row r="51" spans="1:9" ht="18" customHeight="1">
      <c r="A51" s="12" t="s">
        <v>45</v>
      </c>
      <c r="B51" s="8">
        <v>1</v>
      </c>
      <c r="C51" s="52">
        <v>0</v>
      </c>
      <c r="D51" s="53">
        <v>0</v>
      </c>
      <c r="E51" s="53">
        <v>0</v>
      </c>
      <c r="F51" s="53">
        <v>0</v>
      </c>
      <c r="G51" s="53">
        <v>0</v>
      </c>
      <c r="H51" s="53">
        <v>0</v>
      </c>
      <c r="I51" s="13">
        <f t="shared" ref="I51:I52" si="5">SUM(PRODUCT(B51,C51),PRODUCT(B51,D51),PRODUCT(B51,E51),PRODUCT(B51,F51),PRODUCT(B51,G51),PRODUCT(B51,H51))</f>
        <v>0</v>
      </c>
    </row>
    <row r="52" spans="1:9" ht="21" customHeight="1">
      <c r="A52" s="12" t="s">
        <v>46</v>
      </c>
      <c r="B52" s="8">
        <v>1.5</v>
      </c>
      <c r="C52" s="52">
        <v>0</v>
      </c>
      <c r="D52" s="53">
        <v>0</v>
      </c>
      <c r="E52" s="53">
        <v>0</v>
      </c>
      <c r="F52" s="53">
        <v>0</v>
      </c>
      <c r="G52" s="53">
        <v>0</v>
      </c>
      <c r="H52" s="53">
        <v>0</v>
      </c>
      <c r="I52" s="13">
        <f t="shared" si="5"/>
        <v>0</v>
      </c>
    </row>
    <row r="53" spans="1:9" ht="21" customHeight="1">
      <c r="A53" s="14"/>
      <c r="B53" s="15"/>
      <c r="C53" s="16"/>
      <c r="D53" s="16"/>
      <c r="E53" s="16"/>
      <c r="F53" s="16"/>
      <c r="H53" s="18" t="s">
        <v>17</v>
      </c>
      <c r="I53" s="17">
        <f>IF(SUM(I51:I52)&gt;25,25,SUM(I51:I52))</f>
        <v>0</v>
      </c>
    </row>
    <row r="54" spans="1:9" ht="18.75" customHeight="1">
      <c r="A54" s="38" t="s">
        <v>47</v>
      </c>
      <c r="B54" s="36"/>
      <c r="C54" s="36"/>
      <c r="D54" s="36"/>
      <c r="E54" s="36"/>
      <c r="F54" s="36"/>
      <c r="G54" s="37"/>
      <c r="H54" s="19"/>
      <c r="I54" s="11"/>
    </row>
    <row r="55" spans="1:9" ht="15.75" customHeight="1">
      <c r="A55" s="12" t="s">
        <v>48</v>
      </c>
      <c r="B55" s="8">
        <v>10</v>
      </c>
      <c r="C55" s="52">
        <v>0</v>
      </c>
      <c r="D55" s="53">
        <v>0</v>
      </c>
      <c r="E55" s="53">
        <v>0</v>
      </c>
      <c r="F55" s="53">
        <v>0</v>
      </c>
      <c r="G55" s="53">
        <v>0</v>
      </c>
      <c r="H55" s="53">
        <v>0</v>
      </c>
      <c r="I55" s="13">
        <f t="shared" ref="I55:I61" si="6">SUM(PRODUCT(B55,C55),PRODUCT(B55,D55),PRODUCT(B55,E55),PRODUCT(B55,F55),PRODUCT(B55,G55),PRODUCT(B55,H55))</f>
        <v>0</v>
      </c>
    </row>
    <row r="56" spans="1:9" ht="15.75" customHeight="1">
      <c r="A56" s="12" t="s">
        <v>49</v>
      </c>
      <c r="B56" s="8">
        <v>9</v>
      </c>
      <c r="C56" s="52">
        <v>0</v>
      </c>
      <c r="D56" s="53">
        <v>0</v>
      </c>
      <c r="E56" s="53">
        <v>0</v>
      </c>
      <c r="F56" s="53">
        <v>0</v>
      </c>
      <c r="G56" s="53">
        <v>0</v>
      </c>
      <c r="H56" s="53">
        <v>0</v>
      </c>
      <c r="I56" s="13">
        <f t="shared" si="6"/>
        <v>0</v>
      </c>
    </row>
    <row r="57" spans="1:9" ht="15.75" customHeight="1">
      <c r="A57" s="12" t="s">
        <v>50</v>
      </c>
      <c r="B57" s="8">
        <v>7</v>
      </c>
      <c r="C57" s="52">
        <v>0</v>
      </c>
      <c r="D57" s="53">
        <v>0</v>
      </c>
      <c r="E57" s="53">
        <v>0</v>
      </c>
      <c r="F57" s="53">
        <v>0</v>
      </c>
      <c r="G57" s="53">
        <v>0</v>
      </c>
      <c r="H57" s="53">
        <v>0</v>
      </c>
      <c r="I57" s="13">
        <f t="shared" si="6"/>
        <v>0</v>
      </c>
    </row>
    <row r="58" spans="1:9" ht="27" customHeight="1">
      <c r="A58" s="12" t="s">
        <v>51</v>
      </c>
      <c r="B58" s="8">
        <v>5</v>
      </c>
      <c r="C58" s="52">
        <v>0</v>
      </c>
      <c r="D58" s="53">
        <v>0</v>
      </c>
      <c r="E58" s="53">
        <v>0</v>
      </c>
      <c r="F58" s="53">
        <v>0</v>
      </c>
      <c r="G58" s="53">
        <v>0</v>
      </c>
      <c r="H58" s="53">
        <v>0</v>
      </c>
      <c r="I58" s="13">
        <f t="shared" si="6"/>
        <v>0</v>
      </c>
    </row>
    <row r="59" spans="1:9" ht="27" customHeight="1">
      <c r="A59" s="12" t="s">
        <v>52</v>
      </c>
      <c r="B59" s="8">
        <v>4</v>
      </c>
      <c r="C59" s="56">
        <v>0</v>
      </c>
      <c r="D59" s="57">
        <v>0</v>
      </c>
      <c r="E59" s="57">
        <v>0</v>
      </c>
      <c r="F59" s="57">
        <v>0</v>
      </c>
      <c r="G59" s="57">
        <v>0</v>
      </c>
      <c r="H59" s="57">
        <v>0</v>
      </c>
      <c r="I59" s="13">
        <f t="shared" si="6"/>
        <v>0</v>
      </c>
    </row>
    <row r="60" spans="1:9" ht="27" customHeight="1">
      <c r="A60" s="24" t="s">
        <v>53</v>
      </c>
      <c r="B60" s="25">
        <v>3</v>
      </c>
      <c r="C60" s="52">
        <v>0</v>
      </c>
      <c r="D60" s="53">
        <v>0</v>
      </c>
      <c r="E60" s="53">
        <v>0</v>
      </c>
      <c r="F60" s="53">
        <v>0</v>
      </c>
      <c r="G60" s="53">
        <v>0</v>
      </c>
      <c r="H60" s="53">
        <v>0</v>
      </c>
      <c r="I60" s="13">
        <f t="shared" si="6"/>
        <v>0</v>
      </c>
    </row>
    <row r="61" spans="1:9" ht="27" customHeight="1">
      <c r="A61" s="26" t="s">
        <v>54</v>
      </c>
      <c r="B61" s="27">
        <v>2</v>
      </c>
      <c r="C61" s="58">
        <v>0</v>
      </c>
      <c r="D61" s="53">
        <v>0</v>
      </c>
      <c r="E61" s="53">
        <v>0</v>
      </c>
      <c r="F61" s="53">
        <v>0</v>
      </c>
      <c r="G61" s="53">
        <v>0</v>
      </c>
      <c r="H61" s="53">
        <v>0</v>
      </c>
      <c r="I61" s="13">
        <f t="shared" si="6"/>
        <v>0</v>
      </c>
    </row>
    <row r="62" spans="1:9" ht="16.5" customHeight="1">
      <c r="A62" s="2"/>
      <c r="B62" s="2"/>
      <c r="C62" s="2"/>
      <c r="D62" s="2"/>
      <c r="E62" s="2"/>
      <c r="F62" s="2"/>
      <c r="H62" s="28" t="s">
        <v>17</v>
      </c>
      <c r="I62" s="17">
        <f>IF(SUM(I55:I60)&gt;190,190,SUM(I55:I60))</f>
        <v>0</v>
      </c>
    </row>
    <row r="63" spans="1:9" ht="15.75" customHeight="1">
      <c r="A63" s="29" t="s">
        <v>55</v>
      </c>
      <c r="B63" s="30"/>
      <c r="C63" s="30"/>
      <c r="D63" s="30"/>
      <c r="E63" s="30"/>
      <c r="F63" s="30"/>
      <c r="G63" s="30"/>
      <c r="H63" s="31"/>
      <c r="I63" s="31">
        <f>IF(SUM(I19,I25,I33,I43,I49,I53,I62)&gt;720,720,SUM(I19,I25,I33,I43,I49,I53,I62))</f>
        <v>0</v>
      </c>
    </row>
    <row r="64" spans="1:9" ht="15.75" customHeight="1">
      <c r="A64" s="32"/>
      <c r="B64" s="2"/>
      <c r="C64" s="2"/>
      <c r="D64" s="2"/>
      <c r="E64" s="2"/>
      <c r="F64" s="2"/>
      <c r="G64" s="33"/>
      <c r="H64" s="34" t="s">
        <v>56</v>
      </c>
      <c r="I64" s="35" t="e">
        <f>LOG(I63,1.93078203668)</f>
        <v>#NUM!</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algorithmName="SHA-512" hashValue="Ha8Y9khDeWENFZgM7agwGTLI5XtVDV0fRRgs49bEXApNLKnj6CyX+icsOus1XBkiZTJ4fzJ2CthNB7B/qrqYDQ==" saltValue="o6aDPb+yU0rZbk2UCWMFHw==" spinCount="100000" sheet="1" objects="1" scenarios="1"/>
  <mergeCells count="15">
    <mergeCell ref="A44:G44"/>
    <mergeCell ref="A50:G50"/>
    <mergeCell ref="A54:G54"/>
    <mergeCell ref="A1:I1"/>
    <mergeCell ref="A2:I2"/>
    <mergeCell ref="A3:I3"/>
    <mergeCell ref="A5:I5"/>
    <mergeCell ref="A7:I7"/>
    <mergeCell ref="A9:I9"/>
    <mergeCell ref="A11:I11"/>
    <mergeCell ref="B12:I12"/>
    <mergeCell ref="A14:H14"/>
    <mergeCell ref="A20:I20"/>
    <mergeCell ref="A26:G26"/>
    <mergeCell ref="A34:G34"/>
  </mergeCells>
  <pageMargins left="0.50902777777777797" right="0.50902777777777797" top="0.78888888888888897" bottom="0.78888888888888897"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Feira de Ciências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Taís Köpp</dc:creator>
  <cp:lastModifiedBy>Taís Köpp</cp:lastModifiedBy>
  <dcterms:created xsi:type="dcterms:W3CDTF">2017-02-13T16:59:00Z</dcterms:created>
  <dcterms:modified xsi:type="dcterms:W3CDTF">2022-04-27T19:53:59Z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1046-10.1.0.5674</vt:lpwstr>
  </property>
</Properties>
</file>