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20" windowWidth="9330" windowHeight="3930" firstSheet="1" activeTab="2"/>
  </bookViews>
  <sheets>
    <sheet name="Principal" sheetId="4" state="hidden" r:id="rId1"/>
    <sheet name="Custeio" sheetId="6" r:id="rId2"/>
    <sheet name="Capital" sheetId="5" r:id="rId3"/>
  </sheets>
  <definedNames>
    <definedName name="Planilha_1ÁreaTotal">Custeio!$C$13:$C$76,Custeio!$G$13:$L$76</definedName>
    <definedName name="Planilha_1CabGráfico">Custeio!$A$5:$L$9</definedName>
    <definedName name="Planilha_1TítCols">Custeio!$C$13,Custeio!$G$13:$L$13</definedName>
    <definedName name="Planilha_1TítLins">Custeio!$C$13:$C$76</definedName>
    <definedName name="Planilha_2ÁreaTotal">Capital!$C$13:$C$22,Capital!$G$13:$L$22</definedName>
    <definedName name="Planilha_2CabGráfico">Capital!$A$5:$L$9</definedName>
    <definedName name="Planilha_2TítCols">Capital!$C$13,Capital!$G$13:$L$13</definedName>
    <definedName name="Planilha_2TítLins">Capital!$C$13:$C$22</definedName>
  </definedNames>
  <calcPr calcId="125725"/>
</workbook>
</file>

<file path=xl/calcChain.xml><?xml version="1.0" encoding="utf-8"?>
<calcChain xmlns="http://schemas.openxmlformats.org/spreadsheetml/2006/main">
  <c r="G23" i="5"/>
  <c r="K77" i="6"/>
  <c r="L77"/>
  <c r="I77"/>
  <c r="H23" i="5"/>
  <c r="I23"/>
  <c r="J23"/>
  <c r="K23"/>
  <c r="L23"/>
  <c r="G77" i="6"/>
  <c r="H77"/>
  <c r="J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A6"/>
  <c r="A5"/>
  <c r="A4"/>
  <c r="A3"/>
  <c r="A2"/>
  <c r="C22" i="5"/>
  <c r="C21"/>
  <c r="C20"/>
  <c r="C19"/>
  <c r="C18"/>
  <c r="C17"/>
  <c r="C16"/>
  <c r="C15"/>
  <c r="C14"/>
  <c r="A6"/>
  <c r="A5"/>
  <c r="A4"/>
  <c r="A3"/>
  <c r="A2"/>
</calcChain>
</file>

<file path=xl/sharedStrings.xml><?xml version="1.0" encoding="utf-8"?>
<sst xmlns="http://schemas.openxmlformats.org/spreadsheetml/2006/main" count="438" uniqueCount="99">
  <si>
    <t xml:space="preserve">                                          Relatório orçamentário por grupo de despesa                        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</si>
  <si>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</si>
  <si>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Exercício: 2013</t>
  </si>
  <si>
    <t xml:space="preserve">                                                                                                            Base: 31-JAN-2014</t>
  </si>
  <si>
    <t xml:space="preserve">                                                                                                           Moeda: REAL (Em unidade monetária)</t>
  </si>
  <si>
    <t xml:space="preserve">                                                                                                         Usuário: JAQUELINE</t>
  </si>
  <si>
    <t xml:space="preserve">                                                                                                     UG Corrente: 154359</t>
  </si>
  <si>
    <t xml:space="preserve">                                                                                              Nível de Permissão: 1</t>
  </si>
  <si>
    <t>Critérios de Seleção:</t>
  </si>
  <si>
    <t>Mês de Referência                               = 12</t>
  </si>
  <si>
    <t>Órgão da UG Executora                           = 26266</t>
  </si>
  <si>
    <t>PTRES                                           = 62175,62176,62177,62178,62179,</t>
  </si>
  <si>
    <t xml:space="preserve">                                                   62180,62181,62182,62183</t>
  </si>
  <si>
    <t xml:space="preserve">                                                  </t>
  </si>
  <si>
    <t>Taxas de Conversão:</t>
  </si>
  <si>
    <t>Não houve utilização de Taxas de Conversão.</t>
  </si>
  <si>
    <t>Regras de Cálculo:</t>
  </si>
  <si>
    <t xml:space="preserve">Grupo de Itens Utilizado                      : PUBLIC MENSAL                   </t>
  </si>
  <si>
    <t xml:space="preserve">Dotação Inicial                               = +192110101+192110201-192110209  </t>
  </si>
  <si>
    <t xml:space="preserve">                                                -192190109+192190101            </t>
  </si>
  <si>
    <t xml:space="preserve">Dotação Atualizada                            = -192190209+192190301-192190302  </t>
  </si>
  <si>
    <t xml:space="preserve">                                                -192190109+192190201+192190101  </t>
  </si>
  <si>
    <t xml:space="preserve">                                                +192140200+192140100+192130201  </t>
  </si>
  <si>
    <t xml:space="preserve">                                                +192110101+192110201-192110209  </t>
  </si>
  <si>
    <t xml:space="preserve">                                                +192110301+192110303+192130101  </t>
  </si>
  <si>
    <t xml:space="preserve">                                                +192130102+192130103            </t>
  </si>
  <si>
    <t xml:space="preserve">Despesas Empenhadas                           = +292130202+292130201+292130100  </t>
  </si>
  <si>
    <t xml:space="preserve">                                                +292130301+292130204+292130203  </t>
  </si>
  <si>
    <t xml:space="preserve">Despesas Liquidadas                           = +292130301-292130204+292130204  </t>
  </si>
  <si>
    <t xml:space="preserve">                                                -292130203+292130203+292130201  </t>
  </si>
  <si>
    <t xml:space="preserve">                                                +292130202                      </t>
  </si>
  <si>
    <t xml:space="preserve">Valores Pagos                                 = +292410403+292130301            </t>
  </si>
  <si>
    <t>Desp Executada por Insc. em RP Não-Proc       = +292130203+292130204</t>
  </si>
  <si>
    <t xml:space="preserve">Mês de Referência         DEZEMBRO </t>
  </si>
  <si>
    <t xml:space="preserve">Tipo de Valor          Saldo Atual </t>
  </si>
  <si>
    <t>Grupo de Despesa                 4 INVESTIMENTOS</t>
  </si>
  <si>
    <t>Item de Informação</t>
  </si>
  <si>
    <t>PTRES</t>
  </si>
  <si>
    <t>Natureza da Despesa</t>
  </si>
  <si>
    <t>Dotação Inicial</t>
  </si>
  <si>
    <t xml:space="preserve">Dotação Atualizada </t>
  </si>
  <si>
    <t xml:space="preserve">Despesas Empenhadas </t>
  </si>
  <si>
    <t xml:space="preserve">Despesas Liquidadas </t>
  </si>
  <si>
    <t>Valores Pagos</t>
  </si>
  <si>
    <t>Desp Executada por Insc. em RP Não-Proc</t>
  </si>
  <si>
    <t>062176</t>
  </si>
  <si>
    <t xml:space="preserve"> </t>
  </si>
  <si>
    <t>449000</t>
  </si>
  <si>
    <t>APLICACOES DIRETAS</t>
  </si>
  <si>
    <t>449051</t>
  </si>
  <si>
    <t>OBRAS E INSTALACOES</t>
  </si>
  <si>
    <t>062178</t>
  </si>
  <si>
    <t>449039</t>
  </si>
  <si>
    <t>OUTROS SERVICOS DE TERCEIROS- PESSOA JURIDICA</t>
  </si>
  <si>
    <t>449052</t>
  </si>
  <si>
    <t>EQUIPAMENTOS E MATERIAL PERMANENTE</t>
  </si>
  <si>
    <t>449061</t>
  </si>
  <si>
    <t>AQUISICAO DE IMOVEIS</t>
  </si>
  <si>
    <t>062179</t>
  </si>
  <si>
    <t>Grupo de Despesa                 3 OUTRAS DESPESAS CORRENTES</t>
  </si>
  <si>
    <t>062175</t>
  </si>
  <si>
    <t>339000</t>
  </si>
  <si>
    <t>339014</t>
  </si>
  <si>
    <t>DIARIAS - PESSOAL CIVIL</t>
  </si>
  <si>
    <t>339033</t>
  </si>
  <si>
    <t>PASSAGENS E DESPESAS COM LOCOMOCAO</t>
  </si>
  <si>
    <t>339036</t>
  </si>
  <si>
    <t>OUTROS SERVICOS DE TERCEIROS - PESSOA FISICA</t>
  </si>
  <si>
    <t>339039</t>
  </si>
  <si>
    <t>OUTROS SERVICOS DE TERCEIROS-PESSOA JURIDICA</t>
  </si>
  <si>
    <t>339093</t>
  </si>
  <si>
    <t>INDENIZACOES E RESTITUICOES</t>
  </si>
  <si>
    <t>339139</t>
  </si>
  <si>
    <t>OUTROS SERV.TERCEIROS-PES.JURID-OP.INTRA-ORC.</t>
  </si>
  <si>
    <t>339147</t>
  </si>
  <si>
    <t>OBRIG.TRIBUT.E CONTRIB-OP.INTRA-ORCAMENTARIAS</t>
  </si>
  <si>
    <t>335041</t>
  </si>
  <si>
    <t>CONTRIBUICOES</t>
  </si>
  <si>
    <t>339004</t>
  </si>
  <si>
    <t>CONTRATACAO POR TEMPO DETERMINADO</t>
  </si>
  <si>
    <t>339008</t>
  </si>
  <si>
    <t>OUTROS BENEF.ASSIST. DO SERVIDOR E DO MILITAR</t>
  </si>
  <si>
    <t>339018</t>
  </si>
  <si>
    <t>AUXILIO FINANCEIRO A ESTUDANTES</t>
  </si>
  <si>
    <t>339030</t>
  </si>
  <si>
    <t>MATERIAL DE CONSUMO</t>
  </si>
  <si>
    <t>339037</t>
  </si>
  <si>
    <t>LOCACAO DE MAO-DE-OBRA</t>
  </si>
  <si>
    <t>339047</t>
  </si>
  <si>
    <t>OBRIGACOES TRIBUTARIAS E CONTRIBUTIVAS</t>
  </si>
  <si>
    <t>339092</t>
  </si>
  <si>
    <t>DESPESAS DE EXERCICIOS ANTERIORES</t>
  </si>
  <si>
    <t>339192</t>
  </si>
  <si>
    <t>062177</t>
  </si>
  <si>
    <t>062180</t>
  </si>
  <si>
    <t>062181</t>
  </si>
  <si>
    <t>062182</t>
  </si>
  <si>
    <t>062183</t>
  </si>
  <si>
    <t xml:space="preserve">Total R$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</si>
</sst>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10">
    <font>
      <sz val="10"/>
      <name val="Arial"/>
    </font>
    <font>
      <sz val="8"/>
      <name val="Courier New"/>
      <family val="3"/>
    </font>
    <font>
      <b/>
      <sz val="10"/>
      <color indexed="32"/>
      <name val="Arial"/>
      <family val="2"/>
    </font>
    <font>
      <b/>
      <u/>
      <sz val="8"/>
      <name val="Arial"/>
      <family val="2"/>
    </font>
    <font>
      <b/>
      <u/>
      <sz val="8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8"/>
      <color indexed="3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Fill="1" applyBorder="1" applyAlignment="1"/>
    <xf numFmtId="49" fontId="1" fillId="0" borderId="0" xfId="0" applyNumberFormat="1" applyFont="1"/>
    <xf numFmtId="0" fontId="2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/>
    <xf numFmtId="165" fontId="4" fillId="0" borderId="0" xfId="0" applyNumberFormat="1" applyFont="1" applyFill="1" applyBorder="1" applyAlignment="1"/>
    <xf numFmtId="165" fontId="5" fillId="0" borderId="0" xfId="0" quotePrefix="1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49" fontId="1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6" fillId="0" borderId="0" xfId="0" quotePrefix="1" applyNumberFormat="1" applyFont="1" applyFill="1" applyBorder="1" applyAlignment="1">
      <alignment horizontal="right"/>
    </xf>
    <xf numFmtId="0" fontId="6" fillId="0" borderId="0" xfId="0" applyFont="1"/>
    <xf numFmtId="0" fontId="1" fillId="0" borderId="0" xfId="0" applyFont="1" applyFill="1" applyBorder="1" applyAlignment="1"/>
    <xf numFmtId="164" fontId="0" fillId="0" borderId="0" xfId="0" applyNumberForma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/>
    <xf numFmtId="0" fontId="1" fillId="0" borderId="0" xfId="0" applyFont="1"/>
    <xf numFmtId="0" fontId="0" fillId="0" borderId="0" xfId="0" applyNumberForma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quotePrefix="1" applyNumberFormat="1" applyFont="1" applyAlignment="1">
      <alignment horizontal="left"/>
    </xf>
    <xf numFmtId="0" fontId="3" fillId="0" borderId="0" xfId="0" applyFont="1"/>
    <xf numFmtId="49" fontId="6" fillId="0" borderId="0" xfId="0" applyNumberFormat="1" applyFont="1"/>
    <xf numFmtId="0" fontId="6" fillId="0" borderId="0" xfId="0" applyNumberFormat="1" applyFont="1"/>
    <xf numFmtId="4" fontId="6" fillId="0" borderId="0" xfId="0" applyNumberFormat="1" applyFont="1"/>
    <xf numFmtId="49" fontId="6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8" fillId="0" borderId="2" xfId="0" applyFont="1" applyBorder="1"/>
    <xf numFmtId="4" fontId="6" fillId="0" borderId="2" xfId="0" applyNumberFormat="1" applyFont="1" applyBorder="1"/>
    <xf numFmtId="49" fontId="6" fillId="0" borderId="3" xfId="0" quotePrefix="1" applyNumberFormat="1" applyFont="1" applyBorder="1" applyAlignment="1">
      <alignment horizontal="right" wrapText="1"/>
    </xf>
    <xf numFmtId="49" fontId="6" fillId="0" borderId="1" xfId="0" quotePrefix="1" applyNumberFormat="1" applyFont="1" applyBorder="1" applyAlignment="1">
      <alignment horizontal="right" wrapText="1"/>
    </xf>
    <xf numFmtId="49" fontId="8" fillId="0" borderId="4" xfId="0" applyNumberFormat="1" applyFont="1" applyBorder="1" applyAlignment="1"/>
    <xf numFmtId="4" fontId="9" fillId="0" borderId="0" xfId="0" applyNumberFormat="1" applyFont="1"/>
    <xf numFmtId="49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314325</xdr:colOff>
      <xdr:row>3</xdr:row>
      <xdr:rowOff>57150</xdr:rowOff>
    </xdr:to>
    <xdr:pic>
      <xdr:nvPicPr>
        <xdr:cNvPr id="1025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3</xdr:row>
      <xdr:rowOff>114300</xdr:rowOff>
    </xdr:to>
    <xdr:pic>
      <xdr:nvPicPr>
        <xdr:cNvPr id="2" name="Figura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76325" cy="542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40"/>
  <sheetViews>
    <sheetView showGridLines="0" workbookViewId="0"/>
  </sheetViews>
  <sheetFormatPr defaultColWidth="11.5703125" defaultRowHeight="12.75"/>
  <cols>
    <col min="1" max="1" width="11.5703125" customWidth="1"/>
    <col min="2" max="2" width="13.28515625" style="2" customWidth="1"/>
    <col min="3" max="7" width="11.5703125" customWidth="1"/>
    <col min="8" max="8" width="12.140625" customWidth="1"/>
  </cols>
  <sheetData>
    <row r="1" spans="1:256">
      <c r="A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>
      <c r="A2" s="4" t="s">
        <v>0</v>
      </c>
      <c r="B2" s="5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>
      <c r="A3" s="8" t="s">
        <v>1</v>
      </c>
      <c r="B3" s="9"/>
      <c r="C3" s="10"/>
      <c r="D3" s="11"/>
      <c r="E3" s="11"/>
      <c r="G3" s="12"/>
      <c r="H3" s="13"/>
      <c r="I3" s="14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>
      <c r="A4" s="15" t="s">
        <v>2</v>
      </c>
      <c r="B4" s="9"/>
      <c r="C4" s="11"/>
      <c r="D4" s="16"/>
      <c r="E4" s="11"/>
      <c r="G4" s="12"/>
      <c r="H4" s="17"/>
      <c r="I4" s="14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>
      <c r="A5" s="15" t="s">
        <v>3</v>
      </c>
      <c r="B5" s="9"/>
      <c r="C5" s="7"/>
      <c r="D5" s="7"/>
      <c r="E5" s="7"/>
      <c r="G5" s="12"/>
      <c r="I5" s="14"/>
      <c r="J5" s="1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>
      <c r="A6" s="19" t="s">
        <v>4</v>
      </c>
      <c r="B6" s="9"/>
      <c r="C6" s="1"/>
      <c r="D6" s="1"/>
      <c r="G6" s="20"/>
      <c r="H6" s="21"/>
      <c r="I6" s="19"/>
      <c r="J6" s="14"/>
    </row>
    <row r="7" spans="1:256">
      <c r="A7" s="19" t="s">
        <v>5</v>
      </c>
      <c r="B7" s="9"/>
      <c r="C7" s="1"/>
      <c r="D7" s="1"/>
      <c r="G7" s="20"/>
      <c r="H7" s="22"/>
      <c r="I7" s="19"/>
      <c r="J7" s="14"/>
    </row>
    <row r="8" spans="1:256" ht="13.5">
      <c r="A8" s="19" t="s">
        <v>6</v>
      </c>
      <c r="B8" s="9"/>
      <c r="C8" s="1"/>
      <c r="D8" s="1"/>
      <c r="H8" s="22"/>
      <c r="I8" s="23"/>
    </row>
    <row r="9" spans="1:256">
      <c r="A9" s="19" t="s">
        <v>7</v>
      </c>
    </row>
    <row r="10" spans="1:256">
      <c r="B10" s="24"/>
    </row>
    <row r="11" spans="1:256">
      <c r="A11" t="s">
        <v>8</v>
      </c>
    </row>
    <row r="13" spans="1:256">
      <c r="B13" s="2" t="s">
        <v>9</v>
      </c>
    </row>
    <row r="14" spans="1:256">
      <c r="B14" s="2" t="s">
        <v>10</v>
      </c>
    </row>
    <row r="15" spans="1:256">
      <c r="B15" s="2" t="s">
        <v>11</v>
      </c>
    </row>
    <row r="16" spans="1:256">
      <c r="B16" s="2" t="s">
        <v>12</v>
      </c>
    </row>
    <row r="17" spans="1:2">
      <c r="B17" s="2" t="s">
        <v>13</v>
      </c>
    </row>
    <row r="19" spans="1:2">
      <c r="A19" t="s">
        <v>14</v>
      </c>
    </row>
    <row r="21" spans="1:2">
      <c r="B21" s="2" t="s">
        <v>15</v>
      </c>
    </row>
    <row r="23" spans="1:2">
      <c r="A23" t="s">
        <v>16</v>
      </c>
    </row>
    <row r="25" spans="1:2">
      <c r="B25" s="2" t="s">
        <v>17</v>
      </c>
    </row>
    <row r="26" spans="1:2">
      <c r="B26" s="2" t="s">
        <v>18</v>
      </c>
    </row>
    <row r="27" spans="1:2">
      <c r="B27" s="2" t="s">
        <v>19</v>
      </c>
    </row>
    <row r="28" spans="1:2">
      <c r="B28" s="2" t="s">
        <v>20</v>
      </c>
    </row>
    <row r="29" spans="1:2">
      <c r="B29" s="2" t="s">
        <v>21</v>
      </c>
    </row>
    <row r="30" spans="1:2">
      <c r="B30" s="2" t="s">
        <v>22</v>
      </c>
    </row>
    <row r="31" spans="1:2">
      <c r="B31" s="2" t="s">
        <v>23</v>
      </c>
    </row>
    <row r="32" spans="1:2">
      <c r="B32" s="2" t="s">
        <v>24</v>
      </c>
    </row>
    <row r="33" spans="2:2">
      <c r="B33" s="2" t="s">
        <v>25</v>
      </c>
    </row>
    <row r="34" spans="2:2">
      <c r="B34" s="2" t="s">
        <v>26</v>
      </c>
    </row>
    <row r="35" spans="2:2">
      <c r="B35" s="2" t="s">
        <v>27</v>
      </c>
    </row>
    <row r="36" spans="2:2">
      <c r="B36" s="2" t="s">
        <v>28</v>
      </c>
    </row>
    <row r="37" spans="2:2">
      <c r="B37" s="2" t="s">
        <v>29</v>
      </c>
    </row>
    <row r="38" spans="2:2">
      <c r="B38" s="2" t="s">
        <v>30</v>
      </c>
    </row>
    <row r="39" spans="2:2">
      <c r="B39" s="2" t="s">
        <v>31</v>
      </c>
    </row>
    <row r="40" spans="2:2">
      <c r="B40" s="2" t="s">
        <v>32</v>
      </c>
    </row>
  </sheetData>
  <printOptions gridLinesSet="0"/>
  <pageMargins left="0.51181102362204722" right="0.51181102362204722" top="0.51181102362204722" bottom="0.74803149606299213" header="0.51181102362204722" footer="0.19685039370078741"/>
  <pageSetup paperSize="9" orientation="landscape" horizontalDpi="300" verticalDpi="300" r:id="rId1"/>
  <headerFooter alignWithMargins="0">
    <oddHeader>&amp;R&amp;8Data: &amp;D</oddHeader>
    <oddFooter xml:space="preserve">&amp;C&amp;8Página: &amp;P de &amp;N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7"/>
  <sheetViews>
    <sheetView showGridLines="0" topLeftCell="A49" workbookViewId="0">
      <selection activeCell="K78" sqref="K78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orçamentário por grupo de despesa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31-JAN-2014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59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60</v>
      </c>
      <c r="C14" s="14" t="str">
        <f>CONCATENATE(B14," ",E14)</f>
        <v>062175 339000</v>
      </c>
      <c r="D14" s="26" t="s">
        <v>46</v>
      </c>
      <c r="E14" s="26" t="s">
        <v>61</v>
      </c>
      <c r="F14" s="26" t="s">
        <v>48</v>
      </c>
      <c r="G14" s="32">
        <v>4744.58</v>
      </c>
      <c r="H14" s="28">
        <v>4744.58</v>
      </c>
      <c r="I14" s="28" t="s">
        <v>46</v>
      </c>
      <c r="J14" s="28" t="s">
        <v>46</v>
      </c>
      <c r="K14" s="28" t="s">
        <v>46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062175 339014</v>
      </c>
      <c r="D15" s="26" t="s">
        <v>46</v>
      </c>
      <c r="E15" s="26" t="s">
        <v>62</v>
      </c>
      <c r="F15" s="26" t="s">
        <v>63</v>
      </c>
      <c r="G15" s="32">
        <v>8392.4</v>
      </c>
      <c r="H15" s="28">
        <v>8392.4</v>
      </c>
      <c r="I15" s="28">
        <v>8392.4</v>
      </c>
      <c r="J15" s="28">
        <v>8392.4</v>
      </c>
      <c r="K15" s="28">
        <v>8392.4</v>
      </c>
      <c r="L15" s="28" t="s">
        <v>46</v>
      </c>
    </row>
    <row r="16" spans="1:12" ht="15.95" customHeight="1">
      <c r="B16" s="26" t="s">
        <v>46</v>
      </c>
      <c r="C16" s="14" t="str">
        <f>CONCATENATE(B14," ",E16)</f>
        <v>062175 339033</v>
      </c>
      <c r="D16" s="26" t="s">
        <v>46</v>
      </c>
      <c r="E16" s="26" t="s">
        <v>64</v>
      </c>
      <c r="F16" s="26" t="s">
        <v>65</v>
      </c>
      <c r="G16" s="32">
        <v>1139.3599999999999</v>
      </c>
      <c r="H16" s="28">
        <v>1139.3599999999999</v>
      </c>
      <c r="I16" s="28">
        <v>1139.3599999999999</v>
      </c>
      <c r="J16" s="28">
        <v>1139.3599999999999</v>
      </c>
      <c r="K16" s="28">
        <v>1139.3599999999999</v>
      </c>
      <c r="L16" s="28" t="s">
        <v>46</v>
      </c>
    </row>
    <row r="17" spans="2:13" ht="15.95" customHeight="1">
      <c r="B17" s="26" t="s">
        <v>46</v>
      </c>
      <c r="C17" s="14" t="str">
        <f>CONCATENATE(B14," ",E17)</f>
        <v>062175 339036</v>
      </c>
      <c r="D17" s="26" t="s">
        <v>46</v>
      </c>
      <c r="E17" s="26" t="s">
        <v>66</v>
      </c>
      <c r="F17" s="26" t="s">
        <v>67</v>
      </c>
      <c r="G17" s="32">
        <v>34305.839999999997</v>
      </c>
      <c r="H17" s="28">
        <v>34305.839999999997</v>
      </c>
      <c r="I17" s="28">
        <v>11695</v>
      </c>
      <c r="J17" s="28">
        <v>11695</v>
      </c>
      <c r="K17" s="28">
        <v>11695</v>
      </c>
      <c r="L17" s="28" t="s">
        <v>46</v>
      </c>
    </row>
    <row r="18" spans="2:13" ht="15.95" customHeight="1">
      <c r="B18" s="26" t="s">
        <v>46</v>
      </c>
      <c r="C18" s="14" t="str">
        <f>CONCATENATE(B14," ",E18)</f>
        <v>062175 339039</v>
      </c>
      <c r="D18" s="26" t="s">
        <v>46</v>
      </c>
      <c r="E18" s="26" t="s">
        <v>68</v>
      </c>
      <c r="F18" s="26" t="s">
        <v>69</v>
      </c>
      <c r="G18" s="32">
        <v>79263</v>
      </c>
      <c r="H18" s="28">
        <v>79263</v>
      </c>
      <c r="I18" s="28">
        <v>79263</v>
      </c>
      <c r="J18" s="28">
        <v>74648</v>
      </c>
      <c r="K18" s="28">
        <v>72698</v>
      </c>
      <c r="L18" s="28">
        <v>4615</v>
      </c>
    </row>
    <row r="19" spans="2:13" ht="15.95" customHeight="1">
      <c r="B19" s="26" t="s">
        <v>46</v>
      </c>
      <c r="C19" s="14" t="str">
        <f>CONCATENATE(B14," ",E19)</f>
        <v>062175 339093</v>
      </c>
      <c r="D19" s="26" t="s">
        <v>46</v>
      </c>
      <c r="E19" s="26" t="s">
        <v>70</v>
      </c>
      <c r="F19" s="26" t="s">
        <v>71</v>
      </c>
      <c r="G19" s="32">
        <v>9397.76</v>
      </c>
      <c r="H19" s="28">
        <v>9397.76</v>
      </c>
      <c r="I19" s="28">
        <v>9397.76</v>
      </c>
      <c r="J19" s="28">
        <v>9397.76</v>
      </c>
      <c r="K19" s="28">
        <v>9397.76</v>
      </c>
      <c r="L19" s="28" t="s">
        <v>46</v>
      </c>
    </row>
    <row r="20" spans="2:13" ht="15.95" customHeight="1">
      <c r="B20" s="26" t="s">
        <v>46</v>
      </c>
      <c r="C20" s="14" t="str">
        <f>CONCATENATE(B14," ",E20)</f>
        <v>062175 339139</v>
      </c>
      <c r="D20" s="26" t="s">
        <v>46</v>
      </c>
      <c r="E20" s="26" t="s">
        <v>72</v>
      </c>
      <c r="F20" s="26" t="s">
        <v>73</v>
      </c>
      <c r="G20" s="32">
        <v>12137.06</v>
      </c>
      <c r="H20" s="28">
        <v>12137.06</v>
      </c>
      <c r="I20" s="28">
        <v>8260</v>
      </c>
      <c r="J20" s="28">
        <v>8260</v>
      </c>
      <c r="K20" s="28">
        <v>7960</v>
      </c>
      <c r="L20" s="28" t="s">
        <v>46</v>
      </c>
    </row>
    <row r="21" spans="2:13" ht="15.95" customHeight="1">
      <c r="B21" s="26" t="s">
        <v>46</v>
      </c>
      <c r="C21" s="14" t="str">
        <f>CONCATENATE(B14," ",E21)</f>
        <v>062175 339147</v>
      </c>
      <c r="D21" s="26" t="s">
        <v>46</v>
      </c>
      <c r="E21" s="26" t="s">
        <v>74</v>
      </c>
      <c r="F21" s="26" t="s">
        <v>75</v>
      </c>
      <c r="G21" s="32">
        <v>620</v>
      </c>
      <c r="H21" s="28">
        <v>620</v>
      </c>
      <c r="I21" s="28" t="s">
        <v>46</v>
      </c>
      <c r="J21" s="28" t="s">
        <v>46</v>
      </c>
      <c r="K21" s="28" t="s">
        <v>46</v>
      </c>
      <c r="L21" s="28" t="s">
        <v>46</v>
      </c>
    </row>
    <row r="22" spans="2:13" ht="15.95" customHeight="1">
      <c r="B22" s="26" t="s">
        <v>45</v>
      </c>
      <c r="C22" s="14" t="str">
        <f>CONCATENATE(B22," ",E22)</f>
        <v>062176 335041</v>
      </c>
      <c r="D22" s="26" t="s">
        <v>46</v>
      </c>
      <c r="E22" s="26" t="s">
        <v>76</v>
      </c>
      <c r="F22" s="26" t="s">
        <v>77</v>
      </c>
      <c r="G22" s="32">
        <v>1500</v>
      </c>
      <c r="H22" s="28">
        <v>1500</v>
      </c>
      <c r="I22" s="28">
        <v>1500</v>
      </c>
      <c r="J22" s="28">
        <v>1500</v>
      </c>
      <c r="K22" s="28">
        <v>1500</v>
      </c>
      <c r="L22" s="28" t="s">
        <v>46</v>
      </c>
    </row>
    <row r="23" spans="2:13" ht="15.95" customHeight="1">
      <c r="B23" s="26" t="s">
        <v>46</v>
      </c>
      <c r="C23" s="14" t="str">
        <f>CONCATENATE(B22," ",E23)</f>
        <v>062176 339000</v>
      </c>
      <c r="D23" s="26" t="s">
        <v>46</v>
      </c>
      <c r="E23" s="26" t="s">
        <v>61</v>
      </c>
      <c r="F23" s="26" t="s">
        <v>48</v>
      </c>
      <c r="G23" s="32">
        <v>-490987.1</v>
      </c>
      <c r="H23" s="28">
        <v>1498569.9</v>
      </c>
      <c r="I23" s="28" t="s">
        <v>46</v>
      </c>
      <c r="J23" s="28" t="s">
        <v>46</v>
      </c>
      <c r="K23" s="28" t="s">
        <v>46</v>
      </c>
      <c r="L23" s="28" t="s">
        <v>46</v>
      </c>
      <c r="M23" s="28"/>
    </row>
    <row r="24" spans="2:13" ht="15.95" customHeight="1">
      <c r="B24" s="26" t="s">
        <v>46</v>
      </c>
      <c r="C24" s="14" t="str">
        <f>CONCATENATE(B22," ",E24)</f>
        <v>062176 339004</v>
      </c>
      <c r="D24" s="26" t="s">
        <v>46</v>
      </c>
      <c r="E24" s="26" t="s">
        <v>78</v>
      </c>
      <c r="F24" s="26" t="s">
        <v>79</v>
      </c>
      <c r="G24" s="32">
        <v>201978.44</v>
      </c>
      <c r="H24" s="28">
        <v>201978.44</v>
      </c>
      <c r="I24" s="28">
        <v>201978.44</v>
      </c>
      <c r="J24" s="28">
        <v>201978.44</v>
      </c>
      <c r="K24" s="28">
        <v>201978.44</v>
      </c>
      <c r="L24" s="28" t="s">
        <v>46</v>
      </c>
    </row>
    <row r="25" spans="2:13" ht="15.95" customHeight="1">
      <c r="B25" s="26" t="s">
        <v>46</v>
      </c>
      <c r="C25" s="14" t="str">
        <f>CONCATENATE(B22," ",E25)</f>
        <v>062176 339008</v>
      </c>
      <c r="D25" s="26" t="s">
        <v>46</v>
      </c>
      <c r="E25" s="26" t="s">
        <v>80</v>
      </c>
      <c r="F25" s="26" t="s">
        <v>81</v>
      </c>
      <c r="G25" s="32">
        <v>28736.03</v>
      </c>
      <c r="H25" s="28">
        <v>28736.03</v>
      </c>
      <c r="I25" s="28">
        <v>28736.03</v>
      </c>
      <c r="J25" s="28">
        <v>28736.03</v>
      </c>
      <c r="K25" s="28">
        <v>28736.03</v>
      </c>
      <c r="L25" s="28" t="s">
        <v>46</v>
      </c>
    </row>
    <row r="26" spans="2:13" ht="15.95" customHeight="1">
      <c r="B26" s="26" t="s">
        <v>46</v>
      </c>
      <c r="C26" s="14" t="str">
        <f>CONCATENATE(B22," ",E26)</f>
        <v>062176 339014</v>
      </c>
      <c r="D26" s="26" t="s">
        <v>46</v>
      </c>
      <c r="E26" s="26" t="s">
        <v>62</v>
      </c>
      <c r="F26" s="26" t="s">
        <v>63</v>
      </c>
      <c r="G26" s="32">
        <v>1397286.58</v>
      </c>
      <c r="H26" s="28">
        <v>1397286.58</v>
      </c>
      <c r="I26" s="28">
        <v>1397286.58</v>
      </c>
      <c r="J26" s="28">
        <v>1397286.58</v>
      </c>
      <c r="K26" s="28">
        <v>1397286.58</v>
      </c>
      <c r="L26" s="28" t="s">
        <v>46</v>
      </c>
    </row>
    <row r="27" spans="2:13" ht="15.95" customHeight="1">
      <c r="B27" s="26" t="s">
        <v>46</v>
      </c>
      <c r="C27" s="14" t="str">
        <f>CONCATENATE(B22," ",E27)</f>
        <v>062176 339018</v>
      </c>
      <c r="D27" s="26" t="s">
        <v>46</v>
      </c>
      <c r="E27" s="26" t="s">
        <v>82</v>
      </c>
      <c r="F27" s="26" t="s">
        <v>83</v>
      </c>
      <c r="G27" s="32">
        <v>1909698.77</v>
      </c>
      <c r="H27" s="28">
        <v>1909698.77</v>
      </c>
      <c r="I27" s="28">
        <v>1909698.77</v>
      </c>
      <c r="J27" s="28">
        <v>1376585.03</v>
      </c>
      <c r="K27" s="28">
        <v>1376585.03</v>
      </c>
      <c r="L27" s="28">
        <v>533113.74</v>
      </c>
    </row>
    <row r="28" spans="2:13" ht="15.95" customHeight="1">
      <c r="B28" s="26" t="s">
        <v>46</v>
      </c>
      <c r="C28" s="14" t="str">
        <f>CONCATENATE(B22," ",E28)</f>
        <v>062176 339030</v>
      </c>
      <c r="D28" s="26" t="s">
        <v>46</v>
      </c>
      <c r="E28" s="26" t="s">
        <v>84</v>
      </c>
      <c r="F28" s="26" t="s">
        <v>85</v>
      </c>
      <c r="G28" s="32">
        <v>3269821.14</v>
      </c>
      <c r="H28" s="28">
        <v>3269821.14</v>
      </c>
      <c r="I28" s="28">
        <v>3269821.14</v>
      </c>
      <c r="J28" s="28">
        <v>1972644.8</v>
      </c>
      <c r="K28" s="28">
        <v>1869733.41</v>
      </c>
      <c r="L28" s="28">
        <v>1297176.3400000001</v>
      </c>
    </row>
    <row r="29" spans="2:13" ht="15.95" customHeight="1">
      <c r="B29" s="26" t="s">
        <v>46</v>
      </c>
      <c r="C29" s="14" t="str">
        <f>CONCATENATE(B22," ",E29)</f>
        <v>062176 339033</v>
      </c>
      <c r="D29" s="26" t="s">
        <v>46</v>
      </c>
      <c r="E29" s="26" t="s">
        <v>64</v>
      </c>
      <c r="F29" s="26" t="s">
        <v>65</v>
      </c>
      <c r="G29" s="32">
        <v>736171.65</v>
      </c>
      <c r="H29" s="28">
        <v>736171.65</v>
      </c>
      <c r="I29" s="28">
        <v>736171.65</v>
      </c>
      <c r="J29" s="28">
        <v>552280.31999999995</v>
      </c>
      <c r="K29" s="28">
        <v>535020.71</v>
      </c>
      <c r="L29" s="28">
        <v>183891.33</v>
      </c>
    </row>
    <row r="30" spans="2:13" ht="15.95" customHeight="1">
      <c r="B30" s="26" t="s">
        <v>46</v>
      </c>
      <c r="C30" s="14" t="str">
        <f>CONCATENATE(B22," ",E30)</f>
        <v>062176 339036</v>
      </c>
      <c r="D30" s="26" t="s">
        <v>46</v>
      </c>
      <c r="E30" s="26" t="s">
        <v>66</v>
      </c>
      <c r="F30" s="26" t="s">
        <v>67</v>
      </c>
      <c r="G30" s="32">
        <v>506109.27</v>
      </c>
      <c r="H30" s="28">
        <v>506109.27</v>
      </c>
      <c r="I30" s="28">
        <v>439496.71</v>
      </c>
      <c r="J30" s="28">
        <v>399496.71</v>
      </c>
      <c r="K30" s="28">
        <v>399496.71</v>
      </c>
      <c r="L30" s="28">
        <v>40000</v>
      </c>
    </row>
    <row r="31" spans="2:13" ht="15.95" customHeight="1">
      <c r="B31" s="26" t="s">
        <v>46</v>
      </c>
      <c r="C31" s="14" t="str">
        <f>CONCATENATE(B22," ",E31)</f>
        <v>062176 339037</v>
      </c>
      <c r="D31" s="26" t="s">
        <v>46</v>
      </c>
      <c r="E31" s="26" t="s">
        <v>86</v>
      </c>
      <c r="F31" s="26" t="s">
        <v>87</v>
      </c>
      <c r="G31" s="32">
        <v>6268969.3899999997</v>
      </c>
      <c r="H31" s="28">
        <v>6268969.3899999997</v>
      </c>
      <c r="I31" s="28">
        <v>6268969.3899999997</v>
      </c>
      <c r="J31" s="28">
        <v>4407019.6399999997</v>
      </c>
      <c r="K31" s="28">
        <v>4376204.84</v>
      </c>
      <c r="L31" s="28">
        <v>1861949.75</v>
      </c>
    </row>
    <row r="32" spans="2:13" ht="15.95" customHeight="1">
      <c r="B32" s="26" t="s">
        <v>46</v>
      </c>
      <c r="C32" s="14" t="str">
        <f>CONCATENATE(B22," ",E32)</f>
        <v>062176 339039</v>
      </c>
      <c r="D32" s="26" t="s">
        <v>46</v>
      </c>
      <c r="E32" s="26" t="s">
        <v>68</v>
      </c>
      <c r="F32" s="26" t="s">
        <v>69</v>
      </c>
      <c r="G32" s="32">
        <v>6025476.1500000004</v>
      </c>
      <c r="H32" s="28">
        <v>6025476.1500000004</v>
      </c>
      <c r="I32" s="28">
        <v>6025476.1500000004</v>
      </c>
      <c r="J32" s="28">
        <v>1855418.16</v>
      </c>
      <c r="K32" s="28">
        <v>1764780.43</v>
      </c>
      <c r="L32" s="28">
        <v>4170057.99</v>
      </c>
    </row>
    <row r="33" spans="2:12" ht="15.95" customHeight="1">
      <c r="B33" s="26" t="s">
        <v>46</v>
      </c>
      <c r="C33" s="14" t="str">
        <f>CONCATENATE(B22," ",E33)</f>
        <v>062176 339047</v>
      </c>
      <c r="D33" s="26" t="s">
        <v>46</v>
      </c>
      <c r="E33" s="26" t="s">
        <v>88</v>
      </c>
      <c r="F33" s="26" t="s">
        <v>89</v>
      </c>
      <c r="G33" s="32">
        <v>28341.64</v>
      </c>
      <c r="H33" s="28">
        <v>28341.64</v>
      </c>
      <c r="I33" s="28">
        <v>28341.64</v>
      </c>
      <c r="J33" s="28">
        <v>26163.52</v>
      </c>
      <c r="K33" s="28">
        <v>26163.52</v>
      </c>
      <c r="L33" s="28">
        <v>2178.12</v>
      </c>
    </row>
    <row r="34" spans="2:12" ht="15.95" customHeight="1">
      <c r="B34" s="26" t="s">
        <v>46</v>
      </c>
      <c r="C34" s="14" t="str">
        <f>CONCATENATE(B22," ",E34)</f>
        <v>062176 339092</v>
      </c>
      <c r="D34" s="26" t="s">
        <v>46</v>
      </c>
      <c r="E34" s="26" t="s">
        <v>90</v>
      </c>
      <c r="F34" s="26" t="s">
        <v>91</v>
      </c>
      <c r="G34" s="32">
        <v>82622.16</v>
      </c>
      <c r="H34" s="28">
        <v>82622.16</v>
      </c>
      <c r="I34" s="28">
        <v>82622.16</v>
      </c>
      <c r="J34" s="28">
        <v>81144.17</v>
      </c>
      <c r="K34" s="28">
        <v>81144.17</v>
      </c>
      <c r="L34" s="28">
        <v>1477.99</v>
      </c>
    </row>
    <row r="35" spans="2:12" ht="15.95" customHeight="1">
      <c r="B35" s="26" t="s">
        <v>46</v>
      </c>
      <c r="C35" s="14" t="str">
        <f>CONCATENATE(B22," ",E35)</f>
        <v>062176 339093</v>
      </c>
      <c r="D35" s="26" t="s">
        <v>46</v>
      </c>
      <c r="E35" s="26" t="s">
        <v>70</v>
      </c>
      <c r="F35" s="26" t="s">
        <v>71</v>
      </c>
      <c r="G35" s="32">
        <v>344600.11</v>
      </c>
      <c r="H35" s="28">
        <v>344600.11</v>
      </c>
      <c r="I35" s="28">
        <v>344600.11</v>
      </c>
      <c r="J35" s="28">
        <v>328699.90999999997</v>
      </c>
      <c r="K35" s="28">
        <v>328699.90999999997</v>
      </c>
      <c r="L35" s="28">
        <v>15900.2</v>
      </c>
    </row>
    <row r="36" spans="2:12" ht="15.95" customHeight="1">
      <c r="B36" s="26" t="s">
        <v>46</v>
      </c>
      <c r="C36" s="14" t="str">
        <f>CONCATENATE(B22," ",E36)</f>
        <v>062176 339139</v>
      </c>
      <c r="D36" s="26" t="s">
        <v>46</v>
      </c>
      <c r="E36" s="26" t="s">
        <v>72</v>
      </c>
      <c r="F36" s="26" t="s">
        <v>73</v>
      </c>
      <c r="G36" s="32">
        <v>780474.73</v>
      </c>
      <c r="H36" s="28">
        <v>780474.73</v>
      </c>
      <c r="I36" s="28">
        <v>764649.84</v>
      </c>
      <c r="J36" s="28">
        <v>739024.45</v>
      </c>
      <c r="K36" s="28">
        <v>738724.45</v>
      </c>
      <c r="L36" s="28">
        <v>25625.39</v>
      </c>
    </row>
    <row r="37" spans="2:12" ht="15.95" customHeight="1">
      <c r="B37" s="26" t="s">
        <v>46</v>
      </c>
      <c r="C37" s="14" t="str">
        <f>CONCATENATE(B22," ",E37)</f>
        <v>062176 339147</v>
      </c>
      <c r="D37" s="26" t="s">
        <v>46</v>
      </c>
      <c r="E37" s="26" t="s">
        <v>74</v>
      </c>
      <c r="F37" s="26" t="s">
        <v>75</v>
      </c>
      <c r="G37" s="32">
        <v>999258.6</v>
      </c>
      <c r="H37" s="28">
        <v>999258.6</v>
      </c>
      <c r="I37" s="28">
        <v>993750.6</v>
      </c>
      <c r="J37" s="28">
        <v>993750.6</v>
      </c>
      <c r="K37" s="28">
        <v>993750.6</v>
      </c>
      <c r="L37" s="28" t="s">
        <v>46</v>
      </c>
    </row>
    <row r="38" spans="2:12" ht="15.95" customHeight="1">
      <c r="B38" s="26" t="s">
        <v>46</v>
      </c>
      <c r="C38" s="14" t="str">
        <f>CONCATENATE(B22," ",E38)</f>
        <v>062176 339192</v>
      </c>
      <c r="D38" s="26" t="s">
        <v>46</v>
      </c>
      <c r="E38" s="26" t="s">
        <v>92</v>
      </c>
      <c r="F38" s="26" t="s">
        <v>91</v>
      </c>
      <c r="G38" s="32">
        <v>203843.44</v>
      </c>
      <c r="H38" s="28">
        <v>203843.44</v>
      </c>
      <c r="I38" s="28">
        <v>203843.44</v>
      </c>
      <c r="J38" s="28">
        <v>203843.44</v>
      </c>
      <c r="K38" s="28">
        <v>203843.44</v>
      </c>
      <c r="L38" s="28" t="s">
        <v>46</v>
      </c>
    </row>
    <row r="39" spans="2:12" ht="15.95" customHeight="1">
      <c r="B39" s="26" t="s">
        <v>93</v>
      </c>
      <c r="C39" s="14" t="str">
        <f>CONCATENATE(B39," ",E39)</f>
        <v>062177 339000</v>
      </c>
      <c r="D39" s="26" t="s">
        <v>46</v>
      </c>
      <c r="E39" s="26" t="s">
        <v>61</v>
      </c>
      <c r="F39" s="26" t="s">
        <v>48</v>
      </c>
      <c r="G39" s="32">
        <v>1393.09</v>
      </c>
      <c r="H39" s="28">
        <v>1393.09</v>
      </c>
      <c r="I39" s="28" t="s">
        <v>46</v>
      </c>
      <c r="J39" s="28" t="s">
        <v>46</v>
      </c>
      <c r="K39" s="28" t="s">
        <v>46</v>
      </c>
      <c r="L39" s="28" t="s">
        <v>46</v>
      </c>
    </row>
    <row r="40" spans="2:12" ht="15.95" customHeight="1">
      <c r="B40" s="26" t="s">
        <v>46</v>
      </c>
      <c r="C40" s="14" t="str">
        <f>CONCATENATE(B39," ",E40)</f>
        <v>062177 339014</v>
      </c>
      <c r="D40" s="26" t="s">
        <v>46</v>
      </c>
      <c r="E40" s="26" t="s">
        <v>62</v>
      </c>
      <c r="F40" s="26" t="s">
        <v>63</v>
      </c>
      <c r="G40" s="32">
        <v>2846.91</v>
      </c>
      <c r="H40" s="28">
        <v>2846.91</v>
      </c>
      <c r="I40" s="28">
        <v>2846.91</v>
      </c>
      <c r="J40" s="28">
        <v>2846.91</v>
      </c>
      <c r="K40" s="28">
        <v>2846.91</v>
      </c>
      <c r="L40" s="28" t="s">
        <v>46</v>
      </c>
    </row>
    <row r="41" spans="2:12" ht="15.95" customHeight="1">
      <c r="B41" s="26" t="s">
        <v>46</v>
      </c>
      <c r="C41" s="14" t="str">
        <f>CONCATENATE(B39," ",E41)</f>
        <v>062177 339018</v>
      </c>
      <c r="D41" s="26" t="s">
        <v>46</v>
      </c>
      <c r="E41" s="26" t="s">
        <v>82</v>
      </c>
      <c r="F41" s="26" t="s">
        <v>83</v>
      </c>
      <c r="G41" s="32">
        <v>10720</v>
      </c>
      <c r="H41" s="28">
        <v>10720</v>
      </c>
      <c r="I41" s="28">
        <v>10720</v>
      </c>
      <c r="J41" s="28">
        <v>10720</v>
      </c>
      <c r="K41" s="28">
        <v>10720</v>
      </c>
      <c r="L41" s="28" t="s">
        <v>46</v>
      </c>
    </row>
    <row r="42" spans="2:12" ht="15.95" customHeight="1">
      <c r="B42" s="26" t="s">
        <v>46</v>
      </c>
      <c r="C42" s="14" t="str">
        <f>CONCATENATE(B39," ",E42)</f>
        <v>062177 339036</v>
      </c>
      <c r="D42" s="26" t="s">
        <v>46</v>
      </c>
      <c r="E42" s="26" t="s">
        <v>66</v>
      </c>
      <c r="F42" s="26" t="s">
        <v>67</v>
      </c>
      <c r="G42" s="32">
        <v>58040</v>
      </c>
      <c r="H42" s="28">
        <v>58040</v>
      </c>
      <c r="I42" s="28">
        <v>58040</v>
      </c>
      <c r="J42" s="28" t="s">
        <v>46</v>
      </c>
      <c r="K42" s="28" t="s">
        <v>46</v>
      </c>
      <c r="L42" s="28">
        <v>58040</v>
      </c>
    </row>
    <row r="43" spans="2:12" ht="15.95" customHeight="1">
      <c r="B43" s="26" t="s">
        <v>46</v>
      </c>
      <c r="C43" s="14" t="str">
        <f>CONCATENATE(B39," ",E43)</f>
        <v>062177 339039</v>
      </c>
      <c r="D43" s="26" t="s">
        <v>46</v>
      </c>
      <c r="E43" s="26" t="s">
        <v>68</v>
      </c>
      <c r="F43" s="26" t="s">
        <v>69</v>
      </c>
      <c r="G43" s="32">
        <v>37000</v>
      </c>
      <c r="H43" s="28">
        <v>37000</v>
      </c>
      <c r="I43" s="28">
        <v>37000</v>
      </c>
      <c r="J43" s="28">
        <v>30742.38</v>
      </c>
      <c r="K43" s="28">
        <v>30742.38</v>
      </c>
      <c r="L43" s="28">
        <v>6257.62</v>
      </c>
    </row>
    <row r="44" spans="2:12" ht="15.95" customHeight="1">
      <c r="B44" s="26" t="s">
        <v>51</v>
      </c>
      <c r="C44" s="14" t="str">
        <f>CONCATENATE(B44," ",E44)</f>
        <v>062178 339000</v>
      </c>
      <c r="D44" s="26" t="s">
        <v>46</v>
      </c>
      <c r="E44" s="26" t="s">
        <v>61</v>
      </c>
      <c r="F44" s="26" t="s">
        <v>48</v>
      </c>
      <c r="G44" s="32">
        <v>283.97000000000003</v>
      </c>
      <c r="H44" s="28">
        <v>283.97000000000003</v>
      </c>
      <c r="I44" s="28" t="s">
        <v>46</v>
      </c>
      <c r="J44" s="28" t="s">
        <v>46</v>
      </c>
      <c r="K44" s="28" t="s">
        <v>46</v>
      </c>
      <c r="L44" s="28" t="s">
        <v>46</v>
      </c>
    </row>
    <row r="45" spans="2:12" ht="15.95" customHeight="1">
      <c r="B45" s="26" t="s">
        <v>46</v>
      </c>
      <c r="C45" s="14" t="str">
        <f>CONCATENATE(B44," ",E45)</f>
        <v>062178 339036</v>
      </c>
      <c r="D45" s="26" t="s">
        <v>46</v>
      </c>
      <c r="E45" s="26" t="s">
        <v>66</v>
      </c>
      <c r="F45" s="26" t="s">
        <v>67</v>
      </c>
      <c r="G45" s="32">
        <v>234954.75</v>
      </c>
      <c r="H45" s="28">
        <v>234954.75</v>
      </c>
      <c r="I45" s="28">
        <v>234954.75</v>
      </c>
      <c r="J45" s="28">
        <v>227778.08</v>
      </c>
      <c r="K45" s="28">
        <v>227778.08</v>
      </c>
      <c r="L45" s="28">
        <v>7176.67</v>
      </c>
    </row>
    <row r="46" spans="2:12" ht="15.95" customHeight="1">
      <c r="B46" s="26" t="s">
        <v>46</v>
      </c>
      <c r="C46" s="14" t="str">
        <f>CONCATENATE(B44," ",E46)</f>
        <v>062178 339037</v>
      </c>
      <c r="D46" s="26" t="s">
        <v>46</v>
      </c>
      <c r="E46" s="26" t="s">
        <v>86</v>
      </c>
      <c r="F46" s="26" t="s">
        <v>87</v>
      </c>
      <c r="G46" s="32">
        <v>4791905.88</v>
      </c>
      <c r="H46" s="28">
        <v>4791905.88</v>
      </c>
      <c r="I46" s="28">
        <v>4791905.88</v>
      </c>
      <c r="J46" s="28">
        <v>4631608.79</v>
      </c>
      <c r="K46" s="28">
        <v>4238589.24</v>
      </c>
      <c r="L46" s="28">
        <v>160297.09</v>
      </c>
    </row>
    <row r="47" spans="2:12" ht="15.95" customHeight="1">
      <c r="B47" s="26" t="s">
        <v>46</v>
      </c>
      <c r="C47" s="14" t="str">
        <f>CONCATENATE(B44," ",E47)</f>
        <v>062178 339039</v>
      </c>
      <c r="D47" s="26" t="s">
        <v>46</v>
      </c>
      <c r="E47" s="26" t="s">
        <v>68</v>
      </c>
      <c r="F47" s="26" t="s">
        <v>69</v>
      </c>
      <c r="G47" s="32">
        <v>972855.4</v>
      </c>
      <c r="H47" s="28">
        <v>972855.4</v>
      </c>
      <c r="I47" s="28">
        <v>972855.4</v>
      </c>
      <c r="J47" s="28">
        <v>742017.68</v>
      </c>
      <c r="K47" s="28">
        <v>742017.68</v>
      </c>
      <c r="L47" s="28">
        <v>230837.72</v>
      </c>
    </row>
    <row r="48" spans="2:12" ht="15.95" customHeight="1">
      <c r="B48" s="26" t="s">
        <v>58</v>
      </c>
      <c r="C48" s="14" t="str">
        <f>CONCATENATE(B48," ",E48)</f>
        <v>062179 339000</v>
      </c>
      <c r="D48" s="26" t="s">
        <v>46</v>
      </c>
      <c r="E48" s="26" t="s">
        <v>61</v>
      </c>
      <c r="F48" s="26" t="s">
        <v>48</v>
      </c>
      <c r="G48" s="32">
        <v>22543.75</v>
      </c>
      <c r="H48" s="28">
        <v>22543.75</v>
      </c>
      <c r="I48" s="28" t="s">
        <v>46</v>
      </c>
      <c r="J48" s="28" t="s">
        <v>46</v>
      </c>
      <c r="K48" s="28" t="s">
        <v>46</v>
      </c>
      <c r="L48" s="28" t="s">
        <v>46</v>
      </c>
    </row>
    <row r="49" spans="2:12" ht="15.95" customHeight="1">
      <c r="B49" s="26" t="s">
        <v>46</v>
      </c>
      <c r="C49" s="14" t="str">
        <f>CONCATENATE(B48," ",E49)</f>
        <v>062179 339014</v>
      </c>
      <c r="D49" s="26" t="s">
        <v>46</v>
      </c>
      <c r="E49" s="26" t="s">
        <v>62</v>
      </c>
      <c r="F49" s="26" t="s">
        <v>63</v>
      </c>
      <c r="G49" s="32">
        <v>31644.37</v>
      </c>
      <c r="H49" s="28">
        <v>31644.37</v>
      </c>
      <c r="I49" s="28">
        <v>31644.37</v>
      </c>
      <c r="J49" s="28">
        <v>31644.37</v>
      </c>
      <c r="K49" s="28">
        <v>31644.37</v>
      </c>
      <c r="L49" s="28" t="s">
        <v>46</v>
      </c>
    </row>
    <row r="50" spans="2:12" ht="15.95" customHeight="1">
      <c r="B50" s="26" t="s">
        <v>46</v>
      </c>
      <c r="C50" s="14" t="str">
        <f>CONCATENATE(B48," ",E50)</f>
        <v>062179 339018</v>
      </c>
      <c r="D50" s="26" t="s">
        <v>46</v>
      </c>
      <c r="E50" s="26" t="s">
        <v>82</v>
      </c>
      <c r="F50" s="26" t="s">
        <v>83</v>
      </c>
      <c r="G50" s="32">
        <v>483790.96</v>
      </c>
      <c r="H50" s="28">
        <v>483790.96</v>
      </c>
      <c r="I50" s="28">
        <v>483790.96</v>
      </c>
      <c r="J50" s="28">
        <v>483790.96</v>
      </c>
      <c r="K50" s="28">
        <v>483790.96</v>
      </c>
      <c r="L50" s="28" t="s">
        <v>46</v>
      </c>
    </row>
    <row r="51" spans="2:12" ht="15.95" customHeight="1">
      <c r="B51" s="26" t="s">
        <v>46</v>
      </c>
      <c r="C51" s="14" t="str">
        <f>CONCATENATE(B48," ",E51)</f>
        <v>062179 339030</v>
      </c>
      <c r="D51" s="26" t="s">
        <v>46</v>
      </c>
      <c r="E51" s="26" t="s">
        <v>84</v>
      </c>
      <c r="F51" s="26" t="s">
        <v>85</v>
      </c>
      <c r="G51" s="32">
        <v>92343.76</v>
      </c>
      <c r="H51" s="28">
        <v>92343.76</v>
      </c>
      <c r="I51" s="28">
        <v>92343.76</v>
      </c>
      <c r="J51" s="28">
        <v>45218.51</v>
      </c>
      <c r="K51" s="28">
        <v>31774.11</v>
      </c>
      <c r="L51" s="28">
        <v>47125.25</v>
      </c>
    </row>
    <row r="52" spans="2:12" ht="15.95" customHeight="1">
      <c r="B52" s="26" t="s">
        <v>46</v>
      </c>
      <c r="C52" s="14" t="str">
        <f>CONCATENATE(B48," ",E52)</f>
        <v>062179 339033</v>
      </c>
      <c r="D52" s="26" t="s">
        <v>46</v>
      </c>
      <c r="E52" s="26" t="s">
        <v>64</v>
      </c>
      <c r="F52" s="26" t="s">
        <v>65</v>
      </c>
      <c r="G52" s="32">
        <v>11773.17</v>
      </c>
      <c r="H52" s="28">
        <v>11773.17</v>
      </c>
      <c r="I52" s="28">
        <v>11773.17</v>
      </c>
      <c r="J52" s="28">
        <v>11773.17</v>
      </c>
      <c r="K52" s="28">
        <v>11773.17</v>
      </c>
      <c r="L52" s="28" t="s">
        <v>46</v>
      </c>
    </row>
    <row r="53" spans="2:12" ht="15.95" customHeight="1">
      <c r="B53" s="26" t="s">
        <v>46</v>
      </c>
      <c r="C53" s="14" t="str">
        <f>CONCATENATE(B48," ",E53)</f>
        <v>062179 339036</v>
      </c>
      <c r="D53" s="26" t="s">
        <v>46</v>
      </c>
      <c r="E53" s="26" t="s">
        <v>66</v>
      </c>
      <c r="F53" s="26" t="s">
        <v>67</v>
      </c>
      <c r="G53" s="32">
        <v>40987.75</v>
      </c>
      <c r="H53" s="28">
        <v>40987.75</v>
      </c>
      <c r="I53" s="28">
        <v>40987.75</v>
      </c>
      <c r="J53" s="28">
        <v>15487.75</v>
      </c>
      <c r="K53" s="28">
        <v>15487.75</v>
      </c>
      <c r="L53" s="28">
        <v>25500</v>
      </c>
    </row>
    <row r="54" spans="2:12" ht="15.95" customHeight="1">
      <c r="B54" s="26" t="s">
        <v>46</v>
      </c>
      <c r="C54" s="14" t="str">
        <f>CONCATENATE(B48," ",E54)</f>
        <v>062179 339037</v>
      </c>
      <c r="D54" s="26" t="s">
        <v>46</v>
      </c>
      <c r="E54" s="26" t="s">
        <v>86</v>
      </c>
      <c r="F54" s="26" t="s">
        <v>87</v>
      </c>
      <c r="G54" s="32">
        <v>57216.24</v>
      </c>
      <c r="H54" s="28">
        <v>57216.24</v>
      </c>
      <c r="I54" s="28">
        <v>57216.24</v>
      </c>
      <c r="J54" s="28" t="s">
        <v>46</v>
      </c>
      <c r="K54" s="28" t="s">
        <v>46</v>
      </c>
      <c r="L54" s="28">
        <v>57216.24</v>
      </c>
    </row>
    <row r="55" spans="2:12" ht="15.95" customHeight="1">
      <c r="B55" s="26" t="s">
        <v>46</v>
      </c>
      <c r="C55" s="14" t="str">
        <f>CONCATENATE(B48," ",E55)</f>
        <v>062179 339039</v>
      </c>
      <c r="D55" s="26" t="s">
        <v>46</v>
      </c>
      <c r="E55" s="26" t="s">
        <v>68</v>
      </c>
      <c r="F55" s="26" t="s">
        <v>69</v>
      </c>
      <c r="G55" s="32">
        <v>5920</v>
      </c>
      <c r="H55" s="28">
        <v>5920</v>
      </c>
      <c r="I55" s="28">
        <v>5920</v>
      </c>
      <c r="J55" s="28">
        <v>5920</v>
      </c>
      <c r="K55" s="28">
        <v>2420</v>
      </c>
      <c r="L55" s="28" t="s">
        <v>46</v>
      </c>
    </row>
    <row r="56" spans="2:12" ht="15.95" customHeight="1">
      <c r="B56" s="26" t="s">
        <v>94</v>
      </c>
      <c r="C56" s="14" t="str">
        <f>CONCATENATE(B56," ",E56)</f>
        <v>062180 339039</v>
      </c>
      <c r="D56" s="26" t="s">
        <v>46</v>
      </c>
      <c r="E56" s="26" t="s">
        <v>68</v>
      </c>
      <c r="F56" s="26" t="s">
        <v>69</v>
      </c>
      <c r="G56" s="32">
        <v>102429</v>
      </c>
      <c r="H56" s="28">
        <v>102429</v>
      </c>
      <c r="I56" s="28">
        <v>102429</v>
      </c>
      <c r="J56" s="28">
        <v>33996.97</v>
      </c>
      <c r="K56" s="28">
        <v>33996.97</v>
      </c>
      <c r="L56" s="28">
        <v>68432.03</v>
      </c>
    </row>
    <row r="57" spans="2:12" ht="15.95" customHeight="1">
      <c r="B57" s="26" t="s">
        <v>95</v>
      </c>
      <c r="C57" s="14" t="str">
        <f>CONCATENATE(B57," ",E57)</f>
        <v>062181 339000</v>
      </c>
      <c r="D57" s="26" t="s">
        <v>46</v>
      </c>
      <c r="E57" s="26" t="s">
        <v>61</v>
      </c>
      <c r="F57" s="26" t="s">
        <v>48</v>
      </c>
      <c r="G57" s="32">
        <v>46715.89</v>
      </c>
      <c r="H57" s="28">
        <v>46715.89</v>
      </c>
      <c r="I57" s="28" t="s">
        <v>46</v>
      </c>
      <c r="J57" s="28" t="s">
        <v>46</v>
      </c>
      <c r="K57" s="28" t="s">
        <v>46</v>
      </c>
      <c r="L57" s="28" t="s">
        <v>46</v>
      </c>
    </row>
    <row r="58" spans="2:12" ht="15.95" customHeight="1">
      <c r="B58" s="26" t="s">
        <v>46</v>
      </c>
      <c r="C58" s="14" t="str">
        <f>CONCATENATE(B57," ",E58)</f>
        <v>062181 339014</v>
      </c>
      <c r="D58" s="26" t="s">
        <v>46</v>
      </c>
      <c r="E58" s="26" t="s">
        <v>62</v>
      </c>
      <c r="F58" s="26" t="s">
        <v>63</v>
      </c>
      <c r="G58" s="32">
        <v>43971.040000000001</v>
      </c>
      <c r="H58" s="28">
        <v>43971.040000000001</v>
      </c>
      <c r="I58" s="28">
        <v>43971.040000000001</v>
      </c>
      <c r="J58" s="28">
        <v>43971.040000000001</v>
      </c>
      <c r="K58" s="28">
        <v>43971.040000000001</v>
      </c>
      <c r="L58" s="28" t="s">
        <v>46</v>
      </c>
    </row>
    <row r="59" spans="2:12" ht="15.95" customHeight="1">
      <c r="B59" s="26" t="s">
        <v>46</v>
      </c>
      <c r="C59" s="14" t="str">
        <f>CONCATENATE(B57," ",E59)</f>
        <v>062181 339018</v>
      </c>
      <c r="D59" s="26" t="s">
        <v>46</v>
      </c>
      <c r="E59" s="26" t="s">
        <v>82</v>
      </c>
      <c r="F59" s="26" t="s">
        <v>83</v>
      </c>
      <c r="G59" s="32">
        <v>27475</v>
      </c>
      <c r="H59" s="28">
        <v>27475</v>
      </c>
      <c r="I59" s="28">
        <v>27475</v>
      </c>
      <c r="J59" s="28">
        <v>27475</v>
      </c>
      <c r="K59" s="28">
        <v>27475</v>
      </c>
      <c r="L59" s="28" t="s">
        <v>46</v>
      </c>
    </row>
    <row r="60" spans="2:12" ht="15.95" customHeight="1">
      <c r="B60" s="26" t="s">
        <v>46</v>
      </c>
      <c r="C60" s="14" t="str">
        <f>CONCATENATE(B57," ",E60)</f>
        <v>062181 339030</v>
      </c>
      <c r="D60" s="26" t="s">
        <v>46</v>
      </c>
      <c r="E60" s="26" t="s">
        <v>84</v>
      </c>
      <c r="F60" s="26" t="s">
        <v>85</v>
      </c>
      <c r="G60" s="32">
        <v>2941.76</v>
      </c>
      <c r="H60" s="28">
        <v>2941.76</v>
      </c>
      <c r="I60" s="28">
        <v>2941.76</v>
      </c>
      <c r="J60" s="28" t="s">
        <v>46</v>
      </c>
      <c r="K60" s="28" t="s">
        <v>46</v>
      </c>
      <c r="L60" s="28">
        <v>2941.76</v>
      </c>
    </row>
    <row r="61" spans="2:12" ht="15.95" customHeight="1">
      <c r="B61" s="26" t="s">
        <v>46</v>
      </c>
      <c r="C61" s="14" t="str">
        <f>CONCATENATE(B57," ",E61)</f>
        <v>062181 339033</v>
      </c>
      <c r="D61" s="26" t="s">
        <v>46</v>
      </c>
      <c r="E61" s="26" t="s">
        <v>64</v>
      </c>
      <c r="F61" s="26" t="s">
        <v>65</v>
      </c>
      <c r="G61" s="32">
        <v>130642.69</v>
      </c>
      <c r="H61" s="28">
        <v>130642.69</v>
      </c>
      <c r="I61" s="28">
        <v>130642.69</v>
      </c>
      <c r="J61" s="28">
        <v>12190.45</v>
      </c>
      <c r="K61" s="28">
        <v>10729.67</v>
      </c>
      <c r="L61" s="28">
        <v>118452.24</v>
      </c>
    </row>
    <row r="62" spans="2:12" ht="15.95" customHeight="1">
      <c r="B62" s="26" t="s">
        <v>46</v>
      </c>
      <c r="C62" s="14" t="str">
        <f>CONCATENATE(B57," ",E62)</f>
        <v>062181 339036</v>
      </c>
      <c r="D62" s="26" t="s">
        <v>46</v>
      </c>
      <c r="E62" s="26" t="s">
        <v>66</v>
      </c>
      <c r="F62" s="26" t="s">
        <v>67</v>
      </c>
      <c r="G62" s="32">
        <v>15099.22</v>
      </c>
      <c r="H62" s="28">
        <v>15099.22</v>
      </c>
      <c r="I62" s="28">
        <v>15099.22</v>
      </c>
      <c r="J62" s="28">
        <v>15099.22</v>
      </c>
      <c r="K62" s="28">
        <v>15099.22</v>
      </c>
      <c r="L62" s="28" t="s">
        <v>46</v>
      </c>
    </row>
    <row r="63" spans="2:12" ht="15.95" customHeight="1">
      <c r="B63" s="26" t="s">
        <v>46</v>
      </c>
      <c r="C63" s="14" t="str">
        <f>CONCATENATE(B57," ",E63)</f>
        <v>062181 339037</v>
      </c>
      <c r="D63" s="26" t="s">
        <v>46</v>
      </c>
      <c r="E63" s="26" t="s">
        <v>86</v>
      </c>
      <c r="F63" s="26" t="s">
        <v>87</v>
      </c>
      <c r="G63" s="32">
        <v>42464.4</v>
      </c>
      <c r="H63" s="28">
        <v>42464.4</v>
      </c>
      <c r="I63" s="28">
        <v>42464.4</v>
      </c>
      <c r="J63" s="28" t="s">
        <v>46</v>
      </c>
      <c r="K63" s="28" t="s">
        <v>46</v>
      </c>
      <c r="L63" s="28">
        <v>42464.4</v>
      </c>
    </row>
    <row r="64" spans="2:12" ht="15.95" customHeight="1">
      <c r="B64" s="26" t="s">
        <v>46</v>
      </c>
      <c r="C64" s="14" t="str">
        <f>CONCATENATE(B57," ",E64)</f>
        <v>062181 339039</v>
      </c>
      <c r="D64" s="26" t="s">
        <v>46</v>
      </c>
      <c r="E64" s="26" t="s">
        <v>68</v>
      </c>
      <c r="F64" s="26" t="s">
        <v>69</v>
      </c>
      <c r="G64" s="32">
        <v>5070</v>
      </c>
      <c r="H64" s="28">
        <v>5070</v>
      </c>
      <c r="I64" s="28">
        <v>5070</v>
      </c>
      <c r="J64" s="28">
        <v>5070</v>
      </c>
      <c r="K64" s="28">
        <v>5070</v>
      </c>
      <c r="L64" s="28" t="s">
        <v>46</v>
      </c>
    </row>
    <row r="65" spans="2:12" ht="15.95" customHeight="1">
      <c r="B65" s="26" t="s">
        <v>96</v>
      </c>
      <c r="C65" s="14" t="str">
        <f>CONCATENATE(B65," ",E65)</f>
        <v>062182 339000</v>
      </c>
      <c r="D65" s="26" t="s">
        <v>46</v>
      </c>
      <c r="E65" s="26" t="s">
        <v>61</v>
      </c>
      <c r="F65" s="26" t="s">
        <v>48</v>
      </c>
      <c r="G65" s="32">
        <v>207185.3</v>
      </c>
      <c r="H65" s="28">
        <v>207185.3</v>
      </c>
      <c r="I65" s="28" t="s">
        <v>46</v>
      </c>
      <c r="J65" s="28" t="s">
        <v>46</v>
      </c>
      <c r="K65" s="28" t="s">
        <v>46</v>
      </c>
      <c r="L65" s="28" t="s">
        <v>46</v>
      </c>
    </row>
    <row r="66" spans="2:12" ht="15.95" customHeight="1">
      <c r="B66" s="26" t="s">
        <v>46</v>
      </c>
      <c r="C66" s="14" t="str">
        <f>CONCATENATE(B65," ",E66)</f>
        <v>062182 339014</v>
      </c>
      <c r="D66" s="26" t="s">
        <v>46</v>
      </c>
      <c r="E66" s="26" t="s">
        <v>62</v>
      </c>
      <c r="F66" s="26" t="s">
        <v>63</v>
      </c>
      <c r="G66" s="32">
        <v>158897.23000000001</v>
      </c>
      <c r="H66" s="28">
        <v>158897.23000000001</v>
      </c>
      <c r="I66" s="28">
        <v>158897.23000000001</v>
      </c>
      <c r="J66" s="28">
        <v>158897.23000000001</v>
      </c>
      <c r="K66" s="28">
        <v>158897.23000000001</v>
      </c>
      <c r="L66" s="28" t="s">
        <v>46</v>
      </c>
    </row>
    <row r="67" spans="2:12" ht="15.95" customHeight="1">
      <c r="B67" s="26" t="s">
        <v>46</v>
      </c>
      <c r="C67" s="14" t="str">
        <f>CONCATENATE(B65," ",E67)</f>
        <v>062182 339018</v>
      </c>
      <c r="D67" s="26" t="s">
        <v>46</v>
      </c>
      <c r="E67" s="26" t="s">
        <v>82</v>
      </c>
      <c r="F67" s="26" t="s">
        <v>83</v>
      </c>
      <c r="G67" s="32">
        <v>276683.44</v>
      </c>
      <c r="H67" s="28">
        <v>276683.44</v>
      </c>
      <c r="I67" s="28">
        <v>276683.44</v>
      </c>
      <c r="J67" s="28">
        <v>276683.44</v>
      </c>
      <c r="K67" s="28">
        <v>276683.44</v>
      </c>
      <c r="L67" s="28" t="s">
        <v>46</v>
      </c>
    </row>
    <row r="68" spans="2:12" ht="15.95" customHeight="1">
      <c r="B68" s="26" t="s">
        <v>46</v>
      </c>
      <c r="C68" s="14" t="str">
        <f>CONCATENATE(B65," ",E68)</f>
        <v>062182 339030</v>
      </c>
      <c r="D68" s="26" t="s">
        <v>46</v>
      </c>
      <c r="E68" s="26" t="s">
        <v>84</v>
      </c>
      <c r="F68" s="26" t="s">
        <v>85</v>
      </c>
      <c r="G68" s="32">
        <v>78940.5</v>
      </c>
      <c r="H68" s="28">
        <v>78940.5</v>
      </c>
      <c r="I68" s="28">
        <v>78940.5</v>
      </c>
      <c r="J68" s="28">
        <v>62233.19</v>
      </c>
      <c r="K68" s="28">
        <v>32177.19</v>
      </c>
      <c r="L68" s="28">
        <v>16707.310000000001</v>
      </c>
    </row>
    <row r="69" spans="2:12" ht="15.95" customHeight="1">
      <c r="B69" s="26" t="s">
        <v>46</v>
      </c>
      <c r="C69" s="14" t="str">
        <f>CONCATENATE(B65," ",E69)</f>
        <v>062182 339033</v>
      </c>
      <c r="D69" s="26" t="s">
        <v>46</v>
      </c>
      <c r="E69" s="26" t="s">
        <v>64</v>
      </c>
      <c r="F69" s="26" t="s">
        <v>65</v>
      </c>
      <c r="G69" s="32">
        <v>48340.86</v>
      </c>
      <c r="H69" s="28">
        <v>48340.86</v>
      </c>
      <c r="I69" s="28">
        <v>48340.86</v>
      </c>
      <c r="J69" s="28">
        <v>48340.86</v>
      </c>
      <c r="K69" s="28">
        <v>48340.86</v>
      </c>
      <c r="L69" s="28" t="s">
        <v>46</v>
      </c>
    </row>
    <row r="70" spans="2:12" ht="15.95" customHeight="1">
      <c r="B70" s="26" t="s">
        <v>46</v>
      </c>
      <c r="C70" s="14" t="str">
        <f>CONCATENATE(B65," ",E70)</f>
        <v>062182 339036</v>
      </c>
      <c r="D70" s="26" t="s">
        <v>46</v>
      </c>
      <c r="E70" s="26" t="s">
        <v>66</v>
      </c>
      <c r="F70" s="26" t="s">
        <v>67</v>
      </c>
      <c r="G70" s="32">
        <v>25026.639999999999</v>
      </c>
      <c r="H70" s="28">
        <v>25026.639999999999</v>
      </c>
      <c r="I70" s="28">
        <v>24584.14</v>
      </c>
      <c r="J70" s="28">
        <v>24584.14</v>
      </c>
      <c r="K70" s="28">
        <v>24584.14</v>
      </c>
      <c r="L70" s="28" t="s">
        <v>46</v>
      </c>
    </row>
    <row r="71" spans="2:12" ht="15.95" customHeight="1">
      <c r="B71" s="26" t="s">
        <v>46</v>
      </c>
      <c r="C71" s="14" t="str">
        <f>CONCATENATE(B65," ",E71)</f>
        <v>062182 339037</v>
      </c>
      <c r="D71" s="26" t="s">
        <v>46</v>
      </c>
      <c r="E71" s="26" t="s">
        <v>86</v>
      </c>
      <c r="F71" s="26" t="s">
        <v>87</v>
      </c>
      <c r="G71" s="32">
        <v>171045.59</v>
      </c>
      <c r="H71" s="28">
        <v>171045.59</v>
      </c>
      <c r="I71" s="28">
        <v>171045.59</v>
      </c>
      <c r="J71" s="28" t="s">
        <v>46</v>
      </c>
      <c r="K71" s="28" t="s">
        <v>46</v>
      </c>
      <c r="L71" s="28">
        <v>171045.59</v>
      </c>
    </row>
    <row r="72" spans="2:12" ht="15.95" customHeight="1">
      <c r="B72" s="26" t="s">
        <v>46</v>
      </c>
      <c r="C72" s="14" t="str">
        <f>CONCATENATE(B65," ",E72)</f>
        <v>062182 339039</v>
      </c>
      <c r="D72" s="26" t="s">
        <v>46</v>
      </c>
      <c r="E72" s="26" t="s">
        <v>68</v>
      </c>
      <c r="F72" s="26" t="s">
        <v>69</v>
      </c>
      <c r="G72" s="32">
        <v>432880.44</v>
      </c>
      <c r="H72" s="28">
        <v>432880.44</v>
      </c>
      <c r="I72" s="28">
        <v>432880.44</v>
      </c>
      <c r="J72" s="28">
        <v>82060.98</v>
      </c>
      <c r="K72" s="28">
        <v>33865.449999999997</v>
      </c>
      <c r="L72" s="28">
        <v>350819.46</v>
      </c>
    </row>
    <row r="73" spans="2:12" ht="15.95" customHeight="1">
      <c r="B73" s="26" t="s">
        <v>46</v>
      </c>
      <c r="C73" s="14" t="str">
        <f>CONCATENATE(B65," ",E73)</f>
        <v>062182 339147</v>
      </c>
      <c r="D73" s="26" t="s">
        <v>46</v>
      </c>
      <c r="E73" s="26" t="s">
        <v>74</v>
      </c>
      <c r="F73" s="26" t="s">
        <v>75</v>
      </c>
      <c r="G73" s="32">
        <v>1000</v>
      </c>
      <c r="H73" s="28">
        <v>1000</v>
      </c>
      <c r="I73" s="28">
        <v>1000</v>
      </c>
      <c r="J73" s="28">
        <v>1000</v>
      </c>
      <c r="K73" s="28">
        <v>1000</v>
      </c>
      <c r="L73" s="28" t="s">
        <v>46</v>
      </c>
    </row>
    <row r="74" spans="2:12" ht="15.95" customHeight="1">
      <c r="B74" s="26" t="s">
        <v>97</v>
      </c>
      <c r="C74" s="14" t="str">
        <f>CONCATENATE(B74," ",E74)</f>
        <v>062183 339000</v>
      </c>
      <c r="D74" s="26" t="s">
        <v>46</v>
      </c>
      <c r="E74" s="26" t="s">
        <v>61</v>
      </c>
      <c r="F74" s="26" t="s">
        <v>48</v>
      </c>
      <c r="G74" s="32">
        <v>2652.15</v>
      </c>
      <c r="H74" s="28">
        <v>2652.15</v>
      </c>
      <c r="I74" s="28" t="s">
        <v>46</v>
      </c>
      <c r="J74" s="28" t="s">
        <v>46</v>
      </c>
      <c r="K74" s="28" t="s">
        <v>46</v>
      </c>
      <c r="L74" s="28" t="s">
        <v>46</v>
      </c>
    </row>
    <row r="75" spans="2:12" ht="15.95" customHeight="1">
      <c r="B75" s="26" t="s">
        <v>46</v>
      </c>
      <c r="C75" s="14" t="str">
        <f>CONCATENATE(B74," ",E75)</f>
        <v>062183 339018</v>
      </c>
      <c r="D75" s="26" t="s">
        <v>46</v>
      </c>
      <c r="E75" s="26" t="s">
        <v>82</v>
      </c>
      <c r="F75" s="26" t="s">
        <v>83</v>
      </c>
      <c r="G75" s="32">
        <v>5879298.8499999996</v>
      </c>
      <c r="H75" s="28">
        <v>5879298.8499999996</v>
      </c>
      <c r="I75" s="28">
        <v>5879298.8499999996</v>
      </c>
      <c r="J75" s="28">
        <v>5788327.5899999999</v>
      </c>
      <c r="K75" s="28">
        <v>5788327.5899999999</v>
      </c>
      <c r="L75" s="28">
        <v>90971.26</v>
      </c>
    </row>
    <row r="76" spans="2:12" ht="15.95" customHeight="1">
      <c r="B76" s="26" t="s">
        <v>46</v>
      </c>
      <c r="C76" s="14" t="str">
        <f>CONCATENATE(B74," ",E76)</f>
        <v>062183 339039</v>
      </c>
      <c r="D76" s="26" t="s">
        <v>46</v>
      </c>
      <c r="E76" s="26" t="s">
        <v>68</v>
      </c>
      <c r="F76" s="26" t="s">
        <v>69</v>
      </c>
      <c r="G76" s="32">
        <v>100000</v>
      </c>
      <c r="H76" s="28">
        <v>100000</v>
      </c>
      <c r="I76" s="28">
        <v>100000</v>
      </c>
      <c r="J76" s="28" t="s">
        <v>46</v>
      </c>
      <c r="K76" s="28" t="s">
        <v>46</v>
      </c>
      <c r="L76" s="28">
        <v>100000</v>
      </c>
    </row>
    <row r="77" spans="2:12">
      <c r="F77" s="37" t="s">
        <v>98</v>
      </c>
      <c r="G77" s="36">
        <f t="shared" ref="G77:L77" si="0">SUM(G14:G76)</f>
        <v>37098881.000000007</v>
      </c>
      <c r="H77" s="36">
        <f t="shared" si="0"/>
        <v>39088438.000000007</v>
      </c>
      <c r="I77" s="36">
        <f>SUM(I14:I76)</f>
        <v>37188853.520000011</v>
      </c>
      <c r="J77" s="36">
        <f t="shared" si="0"/>
        <v>27498583.030000005</v>
      </c>
      <c r="K77" s="36">
        <f>SUM(K14:K76)</f>
        <v>26764733.240000002</v>
      </c>
      <c r="L77" s="36">
        <f>SUM(L14:L76)</f>
        <v>9690270.4900000021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showGridLines="0" tabSelected="1" workbookViewId="0">
      <selection activeCell="G24" sqref="G24"/>
    </sheetView>
  </sheetViews>
  <sheetFormatPr defaultColWidth="13.140625" defaultRowHeight="11.25"/>
  <cols>
    <col min="1" max="1" width="2.28515625" style="19" customWidth="1"/>
    <col min="2" max="2" width="6.7109375" style="26" customWidth="1"/>
    <col min="3" max="3" width="0.140625" style="14" customWidth="1"/>
    <col min="4" max="4" width="0" style="26" hidden="1" customWidth="1"/>
    <col min="5" max="5" width="6.7109375" style="26" customWidth="1"/>
    <col min="6" max="6" width="43.7109375" style="26" customWidth="1"/>
    <col min="7" max="16384" width="13.140625" style="14"/>
  </cols>
  <sheetData>
    <row r="2" spans="1:12">
      <c r="A2" s="25" t="str">
        <f>Principal!A2</f>
        <v xml:space="preserve">                                          Relatório orçamentário por grupo de despesa                                                         </v>
      </c>
      <c r="B2" s="27"/>
      <c r="C2" s="27"/>
      <c r="D2" s="27"/>
      <c r="E2" s="27"/>
      <c r="F2" s="27"/>
    </row>
    <row r="3" spans="1:12">
      <c r="A3" s="14" t="str">
        <f>Principal!A3</f>
        <v xml:space="preserve">                                                                                                                          </v>
      </c>
      <c r="B3" s="27"/>
      <c r="C3" s="27"/>
      <c r="D3" s="27"/>
      <c r="E3" s="27"/>
      <c r="F3" s="27"/>
    </row>
    <row r="4" spans="1:12">
      <c r="A4" s="19" t="str">
        <f>Principal!A4</f>
        <v xml:space="preserve">                                                                                                       Exercício: 2013</v>
      </c>
    </row>
    <row r="5" spans="1:12">
      <c r="A5" s="19" t="str">
        <f>Principal!A5</f>
        <v xml:space="preserve">                                                                                                            Base: 31-JAN-2014</v>
      </c>
    </row>
    <row r="6" spans="1:12">
      <c r="A6" s="19" t="str">
        <f>Principal!A6</f>
        <v xml:space="preserve">                                                                                                           Moeda: REAL (Em unidade monetária)</v>
      </c>
    </row>
    <row r="7" spans="1:12">
      <c r="A7" s="19" t="s">
        <v>33</v>
      </c>
    </row>
    <row r="8" spans="1:12">
      <c r="A8" s="19" t="s">
        <v>34</v>
      </c>
    </row>
    <row r="9" spans="1:12">
      <c r="A9" s="19" t="s">
        <v>35</v>
      </c>
    </row>
    <row r="12" spans="1:12">
      <c r="G12" s="31" t="s">
        <v>36</v>
      </c>
    </row>
    <row r="13" spans="1:12" s="29" customFormat="1" ht="24" customHeight="1">
      <c r="A13" s="30"/>
      <c r="B13" s="35" t="s">
        <v>37</v>
      </c>
      <c r="C13" s="35"/>
      <c r="D13" s="35"/>
      <c r="E13" s="35" t="s">
        <v>38</v>
      </c>
      <c r="F13" s="35"/>
      <c r="G13" s="33" t="s">
        <v>39</v>
      </c>
      <c r="H13" s="34" t="s">
        <v>40</v>
      </c>
      <c r="I13" s="34" t="s">
        <v>41</v>
      </c>
      <c r="J13" s="34" t="s">
        <v>42</v>
      </c>
      <c r="K13" s="34" t="s">
        <v>43</v>
      </c>
      <c r="L13" s="34" t="s">
        <v>44</v>
      </c>
    </row>
    <row r="14" spans="1:12" ht="15.95" customHeight="1">
      <c r="B14" s="26" t="s">
        <v>45</v>
      </c>
      <c r="C14" s="14" t="str">
        <f>CONCATENATE(B14," ",E14)</f>
        <v>062176 449000</v>
      </c>
      <c r="D14" s="26" t="s">
        <v>46</v>
      </c>
      <c r="E14" s="26" t="s">
        <v>47</v>
      </c>
      <c r="F14" s="26" t="s">
        <v>48</v>
      </c>
      <c r="G14" s="32">
        <v>-930938.5</v>
      </c>
      <c r="H14" s="28">
        <v>0.5</v>
      </c>
      <c r="I14" s="28" t="s">
        <v>46</v>
      </c>
      <c r="J14" s="28" t="s">
        <v>46</v>
      </c>
      <c r="K14" s="28" t="s">
        <v>46</v>
      </c>
      <c r="L14" s="28" t="s">
        <v>46</v>
      </c>
    </row>
    <row r="15" spans="1:12" ht="15.95" customHeight="1">
      <c r="B15" s="26" t="s">
        <v>46</v>
      </c>
      <c r="C15" s="14" t="str">
        <f>CONCATENATE(B14," ",E15)</f>
        <v>062176 449051</v>
      </c>
      <c r="D15" s="26" t="s">
        <v>46</v>
      </c>
      <c r="E15" s="26" t="s">
        <v>49</v>
      </c>
      <c r="F15" s="26" t="s">
        <v>50</v>
      </c>
      <c r="G15" s="32">
        <v>930938.5</v>
      </c>
      <c r="H15" s="28">
        <v>930938.5</v>
      </c>
      <c r="I15" s="28">
        <v>930938.5</v>
      </c>
      <c r="J15" s="28" t="s">
        <v>46</v>
      </c>
      <c r="K15" s="28" t="s">
        <v>46</v>
      </c>
      <c r="L15" s="28">
        <v>930938.5</v>
      </c>
    </row>
    <row r="16" spans="1:12" ht="15.95" customHeight="1">
      <c r="B16" s="26" t="s">
        <v>51</v>
      </c>
      <c r="C16" s="14" t="str">
        <f>CONCATENATE(B16," ",E16)</f>
        <v>062178 449000</v>
      </c>
      <c r="D16" s="26" t="s">
        <v>46</v>
      </c>
      <c r="E16" s="26" t="s">
        <v>47</v>
      </c>
      <c r="F16" s="26" t="s">
        <v>48</v>
      </c>
      <c r="G16" s="32">
        <v>5093.18</v>
      </c>
      <c r="H16" s="28">
        <v>5093.18</v>
      </c>
      <c r="I16" s="28" t="s">
        <v>46</v>
      </c>
      <c r="J16" s="28" t="s">
        <v>46</v>
      </c>
      <c r="K16" s="28" t="s">
        <v>46</v>
      </c>
      <c r="L16" s="28" t="s">
        <v>46</v>
      </c>
    </row>
    <row r="17" spans="2:12" ht="15.95" customHeight="1">
      <c r="B17" s="26" t="s">
        <v>46</v>
      </c>
      <c r="C17" s="14" t="str">
        <f>CONCATENATE(B16," ",E17)</f>
        <v>062178 449039</v>
      </c>
      <c r="D17" s="26" t="s">
        <v>46</v>
      </c>
      <c r="E17" s="26" t="s">
        <v>52</v>
      </c>
      <c r="F17" s="26" t="s">
        <v>53</v>
      </c>
      <c r="G17" s="32">
        <v>82664.800000000003</v>
      </c>
      <c r="H17" s="28">
        <v>82664.800000000003</v>
      </c>
      <c r="I17" s="28">
        <v>82664.800000000003</v>
      </c>
      <c r="J17" s="28">
        <v>82664.800000000003</v>
      </c>
      <c r="K17" s="28" t="s">
        <v>46</v>
      </c>
      <c r="L17" s="28" t="s">
        <v>46</v>
      </c>
    </row>
    <row r="18" spans="2:12" ht="15.95" customHeight="1">
      <c r="B18" s="26" t="s">
        <v>46</v>
      </c>
      <c r="C18" s="14" t="str">
        <f>CONCATENATE(B16," ",E18)</f>
        <v>062178 449051</v>
      </c>
      <c r="D18" s="26" t="s">
        <v>46</v>
      </c>
      <c r="E18" s="26" t="s">
        <v>49</v>
      </c>
      <c r="F18" s="26" t="s">
        <v>50</v>
      </c>
      <c r="G18" s="32">
        <v>21370926.780000001</v>
      </c>
      <c r="H18" s="28">
        <v>21370926.780000001</v>
      </c>
      <c r="I18" s="28">
        <v>21370926.780000001</v>
      </c>
      <c r="J18" s="28">
        <v>10781605.09</v>
      </c>
      <c r="K18" s="28">
        <v>10468293.08</v>
      </c>
      <c r="L18" s="28">
        <v>10589321.689999999</v>
      </c>
    </row>
    <row r="19" spans="2:12" ht="15.95" customHeight="1">
      <c r="B19" s="26" t="s">
        <v>46</v>
      </c>
      <c r="C19" s="14" t="str">
        <f>CONCATENATE(B16," ",E19)</f>
        <v>062178 449052</v>
      </c>
      <c r="D19" s="26" t="s">
        <v>46</v>
      </c>
      <c r="E19" s="26" t="s">
        <v>54</v>
      </c>
      <c r="F19" s="26" t="s">
        <v>55</v>
      </c>
      <c r="G19" s="32">
        <v>8191315.2400000002</v>
      </c>
      <c r="H19" s="28">
        <v>8191315.2400000002</v>
      </c>
      <c r="I19" s="28">
        <v>8191315.2400000002</v>
      </c>
      <c r="J19" s="28">
        <v>5040787.63</v>
      </c>
      <c r="K19" s="28">
        <v>4101737.95</v>
      </c>
      <c r="L19" s="28">
        <v>3150527.61</v>
      </c>
    </row>
    <row r="20" spans="2:12" ht="15.95" customHeight="1">
      <c r="B20" s="26" t="s">
        <v>46</v>
      </c>
      <c r="C20" s="14" t="str">
        <f>CONCATENATE(B16," ",E20)</f>
        <v>062178 449061</v>
      </c>
      <c r="D20" s="26" t="s">
        <v>46</v>
      </c>
      <c r="E20" s="26" t="s">
        <v>56</v>
      </c>
      <c r="F20" s="26" t="s">
        <v>57</v>
      </c>
      <c r="G20" s="32">
        <v>350000</v>
      </c>
      <c r="H20" s="28">
        <v>350000</v>
      </c>
      <c r="I20" s="28">
        <v>350000</v>
      </c>
      <c r="J20" s="28">
        <v>350000</v>
      </c>
      <c r="K20" s="28">
        <v>350000</v>
      </c>
      <c r="L20" s="28" t="s">
        <v>46</v>
      </c>
    </row>
    <row r="21" spans="2:12" ht="15.95" customHeight="1">
      <c r="B21" s="26" t="s">
        <v>58</v>
      </c>
      <c r="C21" s="14" t="str">
        <f>CONCATENATE(B21," ",E21)</f>
        <v>062179 449000</v>
      </c>
      <c r="D21" s="26" t="s">
        <v>46</v>
      </c>
      <c r="E21" s="26" t="s">
        <v>47</v>
      </c>
      <c r="F21" s="26" t="s">
        <v>48</v>
      </c>
      <c r="G21" s="32">
        <v>1121.29</v>
      </c>
      <c r="H21" s="28">
        <v>1121.29</v>
      </c>
      <c r="I21" s="28" t="s">
        <v>46</v>
      </c>
      <c r="J21" s="28" t="s">
        <v>46</v>
      </c>
      <c r="K21" s="28" t="s">
        <v>46</v>
      </c>
      <c r="L21" s="28" t="s">
        <v>46</v>
      </c>
    </row>
    <row r="22" spans="2:12" ht="15.95" customHeight="1">
      <c r="B22" s="26" t="s">
        <v>46</v>
      </c>
      <c r="C22" s="14" t="str">
        <f>CONCATENATE(B21," ",E22)</f>
        <v>062179 449052</v>
      </c>
      <c r="D22" s="26" t="s">
        <v>46</v>
      </c>
      <c r="E22" s="26" t="s">
        <v>54</v>
      </c>
      <c r="F22" s="26" t="s">
        <v>55</v>
      </c>
      <c r="G22" s="32">
        <v>118380.71</v>
      </c>
      <c r="H22" s="28">
        <v>118380.71</v>
      </c>
      <c r="I22" s="28">
        <v>118380.71</v>
      </c>
      <c r="J22" s="28">
        <v>89591.91</v>
      </c>
      <c r="K22" s="28">
        <v>89591.91</v>
      </c>
      <c r="L22" s="28">
        <v>28788.799999999999</v>
      </c>
    </row>
    <row r="23" spans="2:12">
      <c r="F23" s="37" t="s">
        <v>98</v>
      </c>
      <c r="G23" s="36">
        <f>SUM(G14:G22)</f>
        <v>30119502</v>
      </c>
      <c r="H23" s="36">
        <f t="shared" ref="G23:L23" si="0">SUM(H14:H22)</f>
        <v>31050441</v>
      </c>
      <c r="I23" s="36">
        <f t="shared" si="0"/>
        <v>31044226.030000001</v>
      </c>
      <c r="J23" s="36">
        <f t="shared" si="0"/>
        <v>16344649.43</v>
      </c>
      <c r="K23" s="36">
        <f t="shared" si="0"/>
        <v>15009622.940000001</v>
      </c>
      <c r="L23" s="36">
        <f t="shared" si="0"/>
        <v>14699576.6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HeadingPairs>
  <TitlesOfParts>
    <vt:vector size="11" baseType="lpstr">
      <vt:lpstr>Principal</vt:lpstr>
      <vt:lpstr>Custeio</vt:lpstr>
      <vt:lpstr>Capital</vt:lpstr>
      <vt:lpstr>Planilha_1ÁreaTotal</vt:lpstr>
      <vt:lpstr>Planilha_1CabGráfico</vt:lpstr>
      <vt:lpstr>Planilha_1TítCols</vt:lpstr>
      <vt:lpstr>Planilha_1TítLins</vt:lpstr>
      <vt:lpstr>Planilha_2ÁreaTotal</vt:lpstr>
      <vt:lpstr>Planilha_2CabGráfico</vt:lpstr>
      <vt:lpstr>Planilha_2TítCols</vt:lpstr>
      <vt:lpstr>Planilha_2TítLins</vt:lpstr>
    </vt:vector>
  </TitlesOfParts>
  <Company>SERPRO-MG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SERPRO</dc:creator>
  <cp:lastModifiedBy>jaquelinepires</cp:lastModifiedBy>
  <dcterms:created xsi:type="dcterms:W3CDTF">1997-08-20T17:04:57Z</dcterms:created>
  <dcterms:modified xsi:type="dcterms:W3CDTF">2014-02-06T12:46:42Z</dcterms:modified>
</cp:coreProperties>
</file>