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120" windowWidth="9330" windowHeight="3930" firstSheet="1" activeTab="3"/>
  </bookViews>
  <sheets>
    <sheet name="Principal" sheetId="4" state="hidden" r:id="rId1"/>
    <sheet name="Alegrete" sheetId="40" r:id="rId2"/>
    <sheet name="Bagé" sheetId="41" r:id="rId3"/>
    <sheet name="Caçapava do Sul" sheetId="39" r:id="rId4"/>
    <sheet name="Dom Pedrito" sheetId="38" r:id="rId5"/>
    <sheet name="Itaqui" sheetId="37" r:id="rId6"/>
    <sheet name="Jaguarão" sheetId="36" r:id="rId7"/>
    <sheet name="Santana do Livramento" sheetId="35" r:id="rId8"/>
    <sheet name="São Borja" sheetId="34" r:id="rId9"/>
    <sheet name="São Gabriel" sheetId="33" r:id="rId10"/>
    <sheet name="Uruguaiana" sheetId="32" r:id="rId11"/>
    <sheet name="Almoxarifado" sheetId="31" r:id="rId12"/>
    <sheet name="NTIC" sheetId="30" r:id="rId13"/>
    <sheet name="Comissões Superiores" sheetId="29" r:id="rId14"/>
    <sheet name="Gabinete da Reitoria" sheetId="28" r:id="rId15"/>
    <sheet name="PROPESQ" sheetId="26" r:id="rId16"/>
    <sheet name="PROEXT" sheetId="25" r:id="rId17"/>
    <sheet name="CONCUR" sheetId="24" r:id="rId18"/>
    <sheet name="PROGRAD" sheetId="23" r:id="rId19"/>
    <sheet name="PRAEC" sheetId="22" r:id="rId20"/>
    <sheet name="PROAD" sheetId="21" r:id="rId21"/>
    <sheet name="PROPLAN" sheetId="20" r:id="rId22"/>
    <sheet name="PROGESP" sheetId="19" r:id="rId23"/>
    <sheet name="PROPG" sheetId="18" r:id="rId24"/>
    <sheet name="Bibliotecas" sheetId="17" r:id="rId25"/>
    <sheet name="HUVet" sheetId="16" r:id="rId26"/>
    <sheet name="CONJUR" sheetId="15" r:id="rId27"/>
    <sheet name="CEAD" sheetId="14" r:id="rId28"/>
    <sheet name="ACS" sheetId="13" r:id="rId29"/>
    <sheet name="ARI" sheetId="12" r:id="rId30"/>
    <sheet name="Gabinete do Vice-Reitor" sheetId="11" r:id="rId31"/>
    <sheet name="NUDEPE" sheetId="10" r:id="rId32"/>
    <sheet name="AUDIN" sheetId="9" r:id="rId33"/>
    <sheet name="CONSUNI" sheetId="8" r:id="rId34"/>
    <sheet name="UNIPAMPA" sheetId="5" r:id="rId35"/>
  </sheets>
  <definedNames>
    <definedName name="Planilha_10ÁreaTotal">'São Gabriel'!$C$13:$C$30,'São Gabriel'!$G$13:$L$30</definedName>
    <definedName name="Planilha_10CabGráfico">'São Gabriel'!$A$5:$L$9</definedName>
    <definedName name="Planilha_10TítCols">'São Gabriel'!$C$13,'São Gabriel'!$G$13:$L$13</definedName>
    <definedName name="Planilha_10TítLins">'São Gabriel'!$C$13:$C$30</definedName>
    <definedName name="Planilha_11ÁreaTotal">Uruguaiana!$C$13:$C$30,Uruguaiana!$G$13:$L$30</definedName>
    <definedName name="Planilha_11CabGráfico">Uruguaiana!$A$5:$L$9</definedName>
    <definedName name="Planilha_11TítCols">Uruguaiana!$C$13,Uruguaiana!$G$13:$L$13</definedName>
    <definedName name="Planilha_11TítLins">Uruguaiana!$C$13:$C$30</definedName>
    <definedName name="Planilha_12ÁreaTotal">Almoxarifado!$C$13:$C$17,Almoxarifado!$G$13:$L$17</definedName>
    <definedName name="Planilha_12CabGráfico">Almoxarifado!$A$5:$L$9</definedName>
    <definedName name="Planilha_12TítCols">Almoxarifado!$C$13,Almoxarifado!$G$13:$L$13</definedName>
    <definedName name="Planilha_12TítLins">Almoxarifado!$C$13:$C$17</definedName>
    <definedName name="Planilha_13ÁreaTotal">NTIC!$C$13:$C$23,NTIC!$G$13:$L$23</definedName>
    <definedName name="Planilha_13CabGráfico">NTIC!$A$5:$L$9</definedName>
    <definedName name="Planilha_13TítCols">NTIC!$C$13,NTIC!$G$13:$L$13</definedName>
    <definedName name="Planilha_13TítLins">NTIC!$C$13:$C$23</definedName>
    <definedName name="Planilha_14ÁreaTotal">'Comissões Superiores'!$C$13:$C$14,'Comissões Superiores'!$G$13:$K$14</definedName>
    <definedName name="Planilha_14CabGráfico">'Comissões Superiores'!$A$5:$L$9</definedName>
    <definedName name="Planilha_14TítCols">'Comissões Superiores'!$C$13,'Comissões Superiores'!$G$13:$K$13</definedName>
    <definedName name="Planilha_14TítLins">'Comissões Superiores'!$C$13:$C$14</definedName>
    <definedName name="Planilha_15ÁreaTotal">'Gabinete da Reitoria'!$C$13:$C$23,'Gabinete da Reitoria'!$G$13:$L$23</definedName>
    <definedName name="Planilha_15CabGráfico">'Gabinete da Reitoria'!$A$5:$L$9</definedName>
    <definedName name="Planilha_15TítCols">'Gabinete da Reitoria'!$C$13,'Gabinete da Reitoria'!$G$13:$L$13</definedName>
    <definedName name="Planilha_15TítLins">'Gabinete da Reitoria'!$C$13:$C$23</definedName>
    <definedName name="Planilha_16ÁreaTotal">#REF!,#REF!</definedName>
    <definedName name="Planilha_16CabGráfico">#REF!</definedName>
    <definedName name="Planilha_16TítCols">#REF!,#REF!</definedName>
    <definedName name="Planilha_16TítLins">#REF!</definedName>
    <definedName name="Planilha_17ÁreaTotal">PROPESQ!$C$13:$C$26,PROPESQ!$G$13:$L$26</definedName>
    <definedName name="Planilha_17CabGráfico">PROPESQ!$A$5:$L$9</definedName>
    <definedName name="Planilha_17TítCols">PROPESQ!$C$13,PROPESQ!$G$13:$L$13</definedName>
    <definedName name="Planilha_17TítLins">PROPESQ!$C$13:$C$26</definedName>
    <definedName name="Planilha_18ÁreaTotal">PROEXT!$C$13:$C$33,PROEXT!$G$13:$L$33</definedName>
    <definedName name="Planilha_18CabGráfico">PROEXT!$A$5:$L$9</definedName>
    <definedName name="Planilha_18TítCols">PROEXT!$C$13,PROEXT!$G$13:$L$13</definedName>
    <definedName name="Planilha_18TítLins">PROEXT!$C$13:$C$33</definedName>
    <definedName name="Planilha_19ÁreaTotal">CONCUR!$C$13:$C$15,CONCUR!$G$13:$K$15</definedName>
    <definedName name="Planilha_19CabGráfico">CONCUR!$A$5:$L$9</definedName>
    <definedName name="Planilha_19TítCols">CONCUR!$C$13,CONCUR!$G$13:$K$13</definedName>
    <definedName name="Planilha_19TítLins">CONCUR!$C$13:$C$15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0ÁreaTotal">PROGRAD!$C$13:$C$26,PROGRAD!$G$13:$L$26</definedName>
    <definedName name="Planilha_20CabGráfico">PROGRAD!$A$5:$L$9</definedName>
    <definedName name="Planilha_20TítCols">PROGRAD!$C$13,PROGRAD!$G$13:$L$13</definedName>
    <definedName name="Planilha_20TítLins">PROGRAD!$C$13:$C$26</definedName>
    <definedName name="Planilha_21ÁreaTotal">PRAEC!$C$13:$C$20,PRAEC!$G$13:$L$20</definedName>
    <definedName name="Planilha_21CabGráfico">PRAEC!$A$5:$L$9</definedName>
    <definedName name="Planilha_21TítCols">PRAEC!$C$13,PRAEC!$G$13:$L$13</definedName>
    <definedName name="Planilha_21TítLins">PRAEC!$C$13:$C$20</definedName>
    <definedName name="Planilha_22ÁreaTotal">PROAD!$C$13:$C$22,PROAD!$G$13:$L$22</definedName>
    <definedName name="Planilha_22CabGráfico">PROAD!$A$5:$L$9</definedName>
    <definedName name="Planilha_22TítCols">PROAD!$C$13,PROAD!$G$13:$L$13</definedName>
    <definedName name="Planilha_22TítLins">PROAD!$C$13:$C$22</definedName>
    <definedName name="Planilha_23ÁreaTotal">PROPLAN!$C$13:$C$23,PROPLAN!$G$13:$L$23</definedName>
    <definedName name="Planilha_23CabGráfico">PROPLAN!$A$5:$L$9</definedName>
    <definedName name="Planilha_23TítCols">PROPLAN!$C$13,PROPLAN!$G$13:$L$13</definedName>
    <definedName name="Planilha_23TítLins">PROPLAN!$C$13:$C$23</definedName>
    <definedName name="Planilha_24ÁreaTotal">PROGESP!$C$13:$C$17,PROGESP!$G$13:$K$17</definedName>
    <definedName name="Planilha_24CabGráfico">PROGESP!$A$5:$L$9</definedName>
    <definedName name="Planilha_24TítCols">PROGESP!$C$13,PROGESP!$G$13:$K$13</definedName>
    <definedName name="Planilha_24TítLins">PROGESP!$C$13:$C$17</definedName>
    <definedName name="Planilha_25ÁreaTotal">PROPG!$C$13:$C$18,PROPG!$G$13:$L$18</definedName>
    <definedName name="Planilha_25CabGráfico">PROPG!$A$5:$L$9</definedName>
    <definedName name="Planilha_25TítCols">PROPG!$C$13,PROPG!$G$13:$L$13</definedName>
    <definedName name="Planilha_25TítLins">PROPG!$C$13:$C$18</definedName>
    <definedName name="Planilha_26ÁreaTotal">Bibliotecas!$C$13:$C$15,Bibliotecas!$G$13:$L$15</definedName>
    <definedName name="Planilha_26CabGráfico">Bibliotecas!$A$5:$L$9</definedName>
    <definedName name="Planilha_26TítCols">Bibliotecas!$C$13,Bibliotecas!$G$13:$L$13</definedName>
    <definedName name="Planilha_26TítLins">Bibliotecas!$C$13:$C$15</definedName>
    <definedName name="Planilha_27ÁreaTotal">HUVet!$C$13:$C$18,HUVet!$G$13:$L$18</definedName>
    <definedName name="Planilha_27CabGráfico">HUVet!$A$5:$L$9</definedName>
    <definedName name="Planilha_27TítCols">HUVet!$C$13,HUVet!$G$13:$L$13</definedName>
    <definedName name="Planilha_27TítLins">HUVet!$C$13:$C$18</definedName>
    <definedName name="Planilha_28ÁreaTotal">CONJUR!$C$13:$C$20,CONJUR!$G$13:$L$20</definedName>
    <definedName name="Planilha_28CabGráfico">CONJUR!$A$5:$L$9</definedName>
    <definedName name="Planilha_28TítCols">CONJUR!$C$13,CONJUR!$G$13:$L$13</definedName>
    <definedName name="Planilha_28TítLins">CONJUR!$C$13:$C$20</definedName>
    <definedName name="Planilha_29ÁreaTotal">CEAD!$C$13:$C$18,CEAD!$G$13:$K$18</definedName>
    <definedName name="Planilha_29CabGráfico">CEAD!$A$5:$L$9</definedName>
    <definedName name="Planilha_29TítCols">CEAD!$C$13,CEAD!$G$13:$K$13</definedName>
    <definedName name="Planilha_29TítLins">CEAD!$C$13:$C$18</definedName>
    <definedName name="Planilha_2ÁreaTotal">Bagé!$C$13:$C$32,Bagé!$G$13:$L$32</definedName>
    <definedName name="Planilha_2CabGráfico">Bagé!$A$5:$L$9</definedName>
    <definedName name="Planilha_2TítCols">Bagé!$C$13,Bagé!$G$13:$L$13</definedName>
    <definedName name="Planilha_2TítLins">Bagé!$C$13:$C$32</definedName>
    <definedName name="Planilha_30ÁreaTotal">ACS!$C$13:$C$20,ACS!$G$13:$K$20</definedName>
    <definedName name="Planilha_30CabGráfico">ACS!$A$5:$L$9</definedName>
    <definedName name="Planilha_30TítCols">ACS!$C$13,ACS!$G$13:$K$13</definedName>
    <definedName name="Planilha_30TítLins">ACS!$C$13:$C$20</definedName>
    <definedName name="Planilha_31ÁreaTotal">ARI!$C$13:$C$14,ARI!$G$13:$K$14</definedName>
    <definedName name="Planilha_31CabGráfico">ARI!$A$5:$L$9</definedName>
    <definedName name="Planilha_31TítCols">ARI!$C$13,ARI!$G$13:$K$13</definedName>
    <definedName name="Planilha_31TítLins">ARI!$C$13:$C$14</definedName>
    <definedName name="Planilha_32ÁreaTotal">'Gabinete do Vice-Reitor'!$C$13:$C$20,'Gabinete do Vice-Reitor'!$G$13:$L$20</definedName>
    <definedName name="Planilha_32CabGráfico">'Gabinete do Vice-Reitor'!$A$5:$L$9</definedName>
    <definedName name="Planilha_32TítCols">'Gabinete do Vice-Reitor'!$C$13,'Gabinete do Vice-Reitor'!$G$13:$L$13</definedName>
    <definedName name="Planilha_32TítLins">'Gabinete do Vice-Reitor'!$C$13:$C$20</definedName>
    <definedName name="Planilha_33ÁreaTotal">NUDEPE!$C$13:$C$20,NUDEPE!$G$13:$L$20</definedName>
    <definedName name="Planilha_33CabGráfico">NUDEPE!$A$5:$L$9</definedName>
    <definedName name="Planilha_33TítCols">NUDEPE!$C$13,NUDEPE!$G$13:$L$13</definedName>
    <definedName name="Planilha_33TítLins">NUDEPE!$C$13:$C$20</definedName>
    <definedName name="Planilha_34ÁreaTotal">AUDIN!$C$13:$C$16,AUDIN!$G$13:$K$16</definedName>
    <definedName name="Planilha_34CabGráfico">AUDIN!$A$5:$L$9</definedName>
    <definedName name="Planilha_34TítCols">AUDIN!$C$13,AUDIN!$G$13:$K$13</definedName>
    <definedName name="Planilha_34TítLins">AUDIN!$C$13:$C$16</definedName>
    <definedName name="Planilha_35ÁreaTotal">CONSUNI!$C$13:$C$17,CONSUNI!$G$13:$L$17</definedName>
    <definedName name="Planilha_35CabGráfico">CONSUNI!$A$5:$L$9</definedName>
    <definedName name="Planilha_35TítCols">CONSUNI!$C$13,CONSUNI!$G$13:$L$13</definedName>
    <definedName name="Planilha_35TítLins">CONSUNI!$C$13:$C$17</definedName>
    <definedName name="Planilha_36ÁreaTotal">#REF!,#REF!</definedName>
    <definedName name="Planilha_36CabGráfico">#REF!</definedName>
    <definedName name="Planilha_36TítCols">#REF!,#REF!</definedName>
    <definedName name="Planilha_36TítLins">#REF!</definedName>
    <definedName name="Planilha_37ÁreaTotal">#REF!,#REF!</definedName>
    <definedName name="Planilha_37CabGráfico">#REF!</definedName>
    <definedName name="Planilha_37TítCols">#REF!,#REF!</definedName>
    <definedName name="Planilha_37TítLins">#REF!</definedName>
    <definedName name="Planilha_38ÁreaTotal">UNIPAMPA!$C$13:$C$37,UNIPAMPA!$G$13:$L$37</definedName>
    <definedName name="Planilha_38CabGráfico">UNIPAMPA!$A$5:$L$9</definedName>
    <definedName name="Planilha_38TítCols">UNIPAMPA!$C$13,UNIPAMPA!$G$13:$L$13</definedName>
    <definedName name="Planilha_38TítLins">UNIPAMPA!$C$13:$C$37</definedName>
    <definedName name="Planilha_3ÁreaTotal">Alegrete!$C$13:$C$28,Alegrete!$G$13:$L$28</definedName>
    <definedName name="Planilha_3CabGráfico">Alegrete!$A$5:$L$9</definedName>
    <definedName name="Planilha_3TítCols">Alegrete!$C$13,Alegrete!$G$13:$L$13</definedName>
    <definedName name="Planilha_3TítLins">Alegrete!$C$13:$C$28</definedName>
    <definedName name="Planilha_4ÁreaTotal">'Caçapava do Sul'!$C$13:$C$27,'Caçapava do Sul'!$G$13:$L$27</definedName>
    <definedName name="Planilha_4CabGráfico">'Caçapava do Sul'!$A$5:$L$9</definedName>
    <definedName name="Planilha_4TítCols">'Caçapava do Sul'!$C$13,'Caçapava do Sul'!$G$13:$L$13</definedName>
    <definedName name="Planilha_4TítLins">'Caçapava do Sul'!$C$13:$C$27</definedName>
    <definedName name="Planilha_5ÁreaTotal">'Dom Pedrito'!$C$13:$C$26,'Dom Pedrito'!$G$13:$L$26</definedName>
    <definedName name="Planilha_5CabGráfico">'Dom Pedrito'!$A$5:$L$9</definedName>
    <definedName name="Planilha_5TítCols">'Dom Pedrito'!$C$13,'Dom Pedrito'!$G$13:$L$13</definedName>
    <definedName name="Planilha_5TítLins">'Dom Pedrito'!$C$13:$C$26</definedName>
    <definedName name="Planilha_6ÁreaTotal">Itaqui!$C$13:$C$28,Itaqui!$G$13:$L$28</definedName>
    <definedName name="Planilha_6CabGráfico">Itaqui!$A$5:$L$9</definedName>
    <definedName name="Planilha_6TítCols">Itaqui!$C$13,Itaqui!$G$13:$L$13</definedName>
    <definedName name="Planilha_6TítLins">Itaqui!$C$13:$C$28</definedName>
    <definedName name="Planilha_7ÁreaTotal">Jaguarão!$C$13:$C$30,Jaguarão!$G$13:$L$30</definedName>
    <definedName name="Planilha_7CabGráfico">Jaguarão!$A$5:$L$9</definedName>
    <definedName name="Planilha_7TítCols">Jaguarão!$C$13,Jaguarão!$G$13:$L$13</definedName>
    <definedName name="Planilha_7TítLins">Jaguarão!$C$13:$C$30</definedName>
    <definedName name="Planilha_8ÁreaTotal">'Santana do Livramento'!$C$13:$C$25,'Santana do Livramento'!$G$13:$L$25</definedName>
    <definedName name="Planilha_8CabGráfico">'Santana do Livramento'!$A$5:$L$9</definedName>
    <definedName name="Planilha_8TítCols">'Santana do Livramento'!$C$13,'Santana do Livramento'!$G$13:$L$13</definedName>
    <definedName name="Planilha_8TítLins">'Santana do Livramento'!$C$13:$C$25</definedName>
    <definedName name="Planilha_9ÁreaTotal">'São Borja'!$C$13:$C$28,'São Borja'!$G$13:$L$28</definedName>
    <definedName name="Planilha_9CabGráfico">'São Borja'!$A$5:$L$9</definedName>
    <definedName name="Planilha_9TítCols">'São Borja'!$C$13,'São Borja'!$G$13:$L$13</definedName>
    <definedName name="Planilha_9TítLins">'São Borja'!$C$13:$C$28</definedName>
  </definedNames>
  <calcPr calcId="125725"/>
</workbook>
</file>

<file path=xl/calcChain.xml><?xml version="1.0" encoding="utf-8"?>
<calcChain xmlns="http://schemas.openxmlformats.org/spreadsheetml/2006/main">
  <c r="G38" i="5"/>
  <c r="H38"/>
  <c r="I38"/>
  <c r="J38"/>
  <c r="K38"/>
  <c r="L38"/>
  <c r="G18" i="8"/>
  <c r="H18"/>
  <c r="I18"/>
  <c r="J18"/>
  <c r="K18"/>
  <c r="L18"/>
  <c r="G17" i="9"/>
  <c r="H17"/>
  <c r="I17"/>
  <c r="J17"/>
  <c r="K17"/>
  <c r="G21" i="10"/>
  <c r="H21"/>
  <c r="I21"/>
  <c r="J21"/>
  <c r="K21"/>
  <c r="L21"/>
  <c r="G21" i="11"/>
  <c r="H21"/>
  <c r="I21"/>
  <c r="J21"/>
  <c r="K21"/>
  <c r="L21"/>
  <c r="G15" i="12"/>
  <c r="H15"/>
  <c r="I15"/>
  <c r="J15"/>
  <c r="K15"/>
  <c r="G21" i="13"/>
  <c r="H21"/>
  <c r="I21"/>
  <c r="J21"/>
  <c r="K21"/>
  <c r="G19" i="14"/>
  <c r="H19"/>
  <c r="I19"/>
  <c r="J19"/>
  <c r="K19"/>
  <c r="G21" i="15"/>
  <c r="H21"/>
  <c r="I21"/>
  <c r="J21"/>
  <c r="K21"/>
  <c r="L21"/>
  <c r="G19" i="16"/>
  <c r="H19"/>
  <c r="I19"/>
  <c r="J19"/>
  <c r="K19"/>
  <c r="L19"/>
  <c r="G16" i="17"/>
  <c r="H16"/>
  <c r="I16"/>
  <c r="J16"/>
  <c r="K16"/>
  <c r="L16"/>
  <c r="G19" i="18"/>
  <c r="H19"/>
  <c r="I19"/>
  <c r="J19"/>
  <c r="K19"/>
  <c r="L19"/>
  <c r="G18" i="19"/>
  <c r="H18"/>
  <c r="I18"/>
  <c r="J18"/>
  <c r="K18"/>
  <c r="G24" i="20"/>
  <c r="H24"/>
  <c r="I24"/>
  <c r="J24"/>
  <c r="K24"/>
  <c r="L24"/>
  <c r="G23" i="21"/>
  <c r="H23"/>
  <c r="I23"/>
  <c r="J23"/>
  <c r="K23"/>
  <c r="L23"/>
  <c r="G21" i="22"/>
  <c r="H21"/>
  <c r="I21"/>
  <c r="J21"/>
  <c r="K21"/>
  <c r="L21"/>
  <c r="G27" i="23"/>
  <c r="H27"/>
  <c r="I27"/>
  <c r="J27"/>
  <c r="K27"/>
  <c r="L27"/>
  <c r="G16" i="24"/>
  <c r="H16"/>
  <c r="I16"/>
  <c r="J16"/>
  <c r="K16"/>
  <c r="G34" i="25"/>
  <c r="H34"/>
  <c r="I34"/>
  <c r="J34"/>
  <c r="K34"/>
  <c r="L34"/>
  <c r="G27" i="26"/>
  <c r="H27"/>
  <c r="I27"/>
  <c r="J27"/>
  <c r="K27"/>
  <c r="L27"/>
  <c r="G24" i="28"/>
  <c r="H24"/>
  <c r="I24"/>
  <c r="J24"/>
  <c r="K24"/>
  <c r="L24"/>
  <c r="G15" i="29"/>
  <c r="H15"/>
  <c r="I15"/>
  <c r="J15"/>
  <c r="K15"/>
  <c r="G24" i="30"/>
  <c r="H24"/>
  <c r="I24"/>
  <c r="J24"/>
  <c r="K24"/>
  <c r="L24"/>
  <c r="G18" i="31"/>
  <c r="H18"/>
  <c r="I18"/>
  <c r="J18"/>
  <c r="K18"/>
  <c r="L18"/>
  <c r="G31" i="32"/>
  <c r="H31"/>
  <c r="I31"/>
  <c r="J31"/>
  <c r="K31"/>
  <c r="L31"/>
  <c r="G31" i="33"/>
  <c r="H31"/>
  <c r="I31"/>
  <c r="J31"/>
  <c r="K31"/>
  <c r="L31"/>
  <c r="G29" i="34"/>
  <c r="H29"/>
  <c r="I29"/>
  <c r="J29"/>
  <c r="K29"/>
  <c r="L29"/>
  <c r="G26" i="35"/>
  <c r="H26"/>
  <c r="I26"/>
  <c r="J26"/>
  <c r="K26"/>
  <c r="L26"/>
  <c r="G31" i="36"/>
  <c r="H31"/>
  <c r="I31"/>
  <c r="J31"/>
  <c r="K31"/>
  <c r="L31"/>
  <c r="G29" i="37"/>
  <c r="H29"/>
  <c r="I29"/>
  <c r="J29"/>
  <c r="K29"/>
  <c r="L29"/>
  <c r="G27" i="38"/>
  <c r="H27"/>
  <c r="I27"/>
  <c r="J27"/>
  <c r="K27"/>
  <c r="L27"/>
  <c r="G28" i="39"/>
  <c r="H28"/>
  <c r="I28"/>
  <c r="J28"/>
  <c r="K28"/>
  <c r="L28"/>
  <c r="H33" i="41"/>
  <c r="I33"/>
  <c r="J33"/>
  <c r="K33"/>
  <c r="L33"/>
  <c r="G33"/>
  <c r="H29" i="40"/>
  <c r="I29"/>
  <c r="J29"/>
  <c r="K29"/>
  <c r="L29"/>
  <c r="G29"/>
  <c r="C32" i="41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28" i="40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27" i="39"/>
  <c r="C26"/>
  <c r="C25"/>
  <c r="C24"/>
  <c r="C23"/>
  <c r="C22"/>
  <c r="C21"/>
  <c r="C20"/>
  <c r="C19"/>
  <c r="C18"/>
  <c r="C17"/>
  <c r="C16"/>
  <c r="C15"/>
  <c r="C14"/>
  <c r="A6"/>
  <c r="A5"/>
  <c r="A4"/>
  <c r="A3"/>
  <c r="A2"/>
  <c r="C26" i="38"/>
  <c r="C25"/>
  <c r="C24"/>
  <c r="C23"/>
  <c r="C22"/>
  <c r="C21"/>
  <c r="C20"/>
  <c r="C19"/>
  <c r="C18"/>
  <c r="C17"/>
  <c r="C16"/>
  <c r="C15"/>
  <c r="C14"/>
  <c r="A6"/>
  <c r="A5"/>
  <c r="A4"/>
  <c r="A3"/>
  <c r="A2"/>
  <c r="C28" i="37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30" i="36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25" i="35"/>
  <c r="C24"/>
  <c r="C23"/>
  <c r="C22"/>
  <c r="C21"/>
  <c r="C20"/>
  <c r="C19"/>
  <c r="C18"/>
  <c r="C17"/>
  <c r="C16"/>
  <c r="C15"/>
  <c r="C14"/>
  <c r="A6"/>
  <c r="A5"/>
  <c r="A4"/>
  <c r="A3"/>
  <c r="A2"/>
  <c r="C28" i="34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30" i="33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30" i="32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17" i="31"/>
  <c r="C16"/>
  <c r="C15"/>
  <c r="C14"/>
  <c r="A6"/>
  <c r="A5"/>
  <c r="A4"/>
  <c r="A3"/>
  <c r="A2"/>
  <c r="C23" i="30"/>
  <c r="C22"/>
  <c r="C21"/>
  <c r="C20"/>
  <c r="C19"/>
  <c r="C18"/>
  <c r="C17"/>
  <c r="C16"/>
  <c r="C15"/>
  <c r="C14"/>
  <c r="A6"/>
  <c r="A5"/>
  <c r="A4"/>
  <c r="A3"/>
  <c r="A2"/>
  <c r="C14" i="29"/>
  <c r="A6"/>
  <c r="A5"/>
  <c r="A4"/>
  <c r="A3"/>
  <c r="A2"/>
  <c r="C23" i="28"/>
  <c r="C22"/>
  <c r="C21"/>
  <c r="C20"/>
  <c r="C19"/>
  <c r="C18"/>
  <c r="C17"/>
  <c r="C16"/>
  <c r="C15"/>
  <c r="C14"/>
  <c r="A6"/>
  <c r="A5"/>
  <c r="A4"/>
  <c r="A3"/>
  <c r="A2"/>
  <c r="C26" i="26"/>
  <c r="C25"/>
  <c r="C24"/>
  <c r="C23"/>
  <c r="C22"/>
  <c r="C21"/>
  <c r="C20"/>
  <c r="C19"/>
  <c r="C18"/>
  <c r="C17"/>
  <c r="C16"/>
  <c r="C15"/>
  <c r="C14"/>
  <c r="A6"/>
  <c r="A5"/>
  <c r="A4"/>
  <c r="A3"/>
  <c r="A2"/>
  <c r="C33" i="25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15" i="24"/>
  <c r="C14"/>
  <c r="A6"/>
  <c r="A5"/>
  <c r="A4"/>
  <c r="A3"/>
  <c r="A2"/>
  <c r="C26" i="23"/>
  <c r="C25"/>
  <c r="C24"/>
  <c r="C23"/>
  <c r="C22"/>
  <c r="C21"/>
  <c r="C20"/>
  <c r="C19"/>
  <c r="C18"/>
  <c r="C17"/>
  <c r="C16"/>
  <c r="C15"/>
  <c r="C14"/>
  <c r="A6"/>
  <c r="A5"/>
  <c r="A4"/>
  <c r="A3"/>
  <c r="A2"/>
  <c r="C20" i="22"/>
  <c r="C19"/>
  <c r="C18"/>
  <c r="C17"/>
  <c r="C16"/>
  <c r="C15"/>
  <c r="C14"/>
  <c r="A6"/>
  <c r="A5"/>
  <c r="A4"/>
  <c r="A3"/>
  <c r="A2"/>
  <c r="C22" i="21"/>
  <c r="C21"/>
  <c r="C20"/>
  <c r="C19"/>
  <c r="C18"/>
  <c r="C17"/>
  <c r="C16"/>
  <c r="C15"/>
  <c r="C14"/>
  <c r="A6"/>
  <c r="A5"/>
  <c r="A4"/>
  <c r="A3"/>
  <c r="A2"/>
  <c r="C23" i="20"/>
  <c r="C22"/>
  <c r="C21"/>
  <c r="C20"/>
  <c r="C19"/>
  <c r="C18"/>
  <c r="C17"/>
  <c r="C16"/>
  <c r="C15"/>
  <c r="C14"/>
  <c r="A6"/>
  <c r="A5"/>
  <c r="A4"/>
  <c r="A3"/>
  <c r="A2"/>
  <c r="C17" i="19"/>
  <c r="C16"/>
  <c r="C15"/>
  <c r="C14"/>
  <c r="A6"/>
  <c r="A5"/>
  <c r="A4"/>
  <c r="A3"/>
  <c r="A2"/>
  <c r="C18" i="18"/>
  <c r="C17"/>
  <c r="C16"/>
  <c r="C15"/>
  <c r="C14"/>
  <c r="A6"/>
  <c r="A5"/>
  <c r="A4"/>
  <c r="A3"/>
  <c r="A2"/>
  <c r="C15" i="17"/>
  <c r="C14"/>
  <c r="A6"/>
  <c r="A5"/>
  <c r="A4"/>
  <c r="A3"/>
  <c r="A2"/>
  <c r="C18" i="16"/>
  <c r="C17"/>
  <c r="C16"/>
  <c r="C15"/>
  <c r="C14"/>
  <c r="A6"/>
  <c r="A5"/>
  <c r="A4"/>
  <c r="A3"/>
  <c r="A2"/>
  <c r="C20" i="15"/>
  <c r="C19"/>
  <c r="C18"/>
  <c r="C17"/>
  <c r="C16"/>
  <c r="C15"/>
  <c r="C14"/>
  <c r="A6"/>
  <c r="A5"/>
  <c r="A4"/>
  <c r="A3"/>
  <c r="A2"/>
  <c r="C18" i="14"/>
  <c r="C17"/>
  <c r="C16"/>
  <c r="C15"/>
  <c r="C14"/>
  <c r="A6"/>
  <c r="A5"/>
  <c r="A4"/>
  <c r="A3"/>
  <c r="A2"/>
  <c r="C20" i="13"/>
  <c r="C19"/>
  <c r="C18"/>
  <c r="C17"/>
  <c r="C16"/>
  <c r="C15"/>
  <c r="C14"/>
  <c r="A6"/>
  <c r="A5"/>
  <c r="A4"/>
  <c r="A3"/>
  <c r="A2"/>
  <c r="C14" i="12"/>
  <c r="A6"/>
  <c r="A5"/>
  <c r="A4"/>
  <c r="A3"/>
  <c r="A2"/>
  <c r="C20" i="11"/>
  <c r="C19"/>
  <c r="C18"/>
  <c r="C17"/>
  <c r="C16"/>
  <c r="C15"/>
  <c r="C14"/>
  <c r="A6"/>
  <c r="A5"/>
  <c r="A4"/>
  <c r="A3"/>
  <c r="A2"/>
  <c r="C20" i="10"/>
  <c r="C19"/>
  <c r="C18"/>
  <c r="C17"/>
  <c r="C16"/>
  <c r="C15"/>
  <c r="C14"/>
  <c r="A6"/>
  <c r="A5"/>
  <c r="A4"/>
  <c r="A3"/>
  <c r="A2"/>
  <c r="C16" i="9"/>
  <c r="C15"/>
  <c r="C14"/>
  <c r="A6"/>
  <c r="A5"/>
  <c r="A4"/>
  <c r="A3"/>
  <c r="A2"/>
  <c r="C17" i="8"/>
  <c r="C16"/>
  <c r="C15"/>
  <c r="C14"/>
  <c r="A6"/>
  <c r="A5"/>
  <c r="A4"/>
  <c r="A3"/>
  <c r="A2"/>
  <c r="C37" i="5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</calcChain>
</file>

<file path=xl/sharedStrings.xml><?xml version="1.0" encoding="utf-8"?>
<sst xmlns="http://schemas.openxmlformats.org/spreadsheetml/2006/main" count="2034" uniqueCount="124">
  <si>
    <t xml:space="preserve">                                          Relatório de execução orçamentária por UGR                                                          </t>
  </si>
  <si>
    <t xml:space="preserve">                                          Apresenta somente os recursos recebidos através da LOA                          </t>
  </si>
  <si>
    <t xml:space="preserve">                                                                                                       Exercício: 2013</t>
  </si>
  <si>
    <t xml:space="preserve">                                                                                                            Base: 30-JAN-2014</t>
  </si>
  <si>
    <t xml:space="preserve">                                                                                                           Moeda: REAL (Em unidade monetária)</t>
  </si>
  <si>
    <t xml:space="preserve">                                                                                                         Usuário: JAQUELINE</t>
  </si>
  <si>
    <t xml:space="preserve">                                                                                                     UG Corrente: 154359</t>
  </si>
  <si>
    <t xml:space="preserve">                                                                                              Nível de Permissão: 1</t>
  </si>
  <si>
    <t>Critérios de Seleção:</t>
  </si>
  <si>
    <t>Mês de Referência                               = 14</t>
  </si>
  <si>
    <t>Órgão da UG Executora                           = 26266</t>
  </si>
  <si>
    <t>PTRES                                           = 62175,62176,62177,62178,62179,</t>
  </si>
  <si>
    <t xml:space="preserve">                                                  62180,62181,62182,62183</t>
  </si>
  <si>
    <t xml:space="preserve">                                                  </t>
  </si>
  <si>
    <t>Taxas de Conversão:</t>
  </si>
  <si>
    <t>Não houve utilização de Taxas de Conversão.</t>
  </si>
  <si>
    <t>Regras de Cálculo:</t>
  </si>
  <si>
    <t xml:space="preserve">Grupo de Itens Utilizado                      : PUBLIC MENSAL                   </t>
  </si>
  <si>
    <t xml:space="preserve">Dotação Inicial                               = +192110101+192110201-192110209  </t>
  </si>
  <si>
    <t xml:space="preserve">                                                -192190109+192190101            </t>
  </si>
  <si>
    <t xml:space="preserve">Dotação Atualizada                            = -192190209+192190301-192190302  </t>
  </si>
  <si>
    <t xml:space="preserve">                                                -192190109+192190201+192190101  </t>
  </si>
  <si>
    <t xml:space="preserve">                                                +192140200+192140100+192130201  </t>
  </si>
  <si>
    <t xml:space="preserve">                                                +192110101+192110201-192110209  </t>
  </si>
  <si>
    <t xml:space="preserve">                                                +192110301+192110303+192130101  </t>
  </si>
  <si>
    <t xml:space="preserve">                                                +192130102+192130103            </t>
  </si>
  <si>
    <t xml:space="preserve">Despesas Empenhadas                           = +292130202+292130201+292130100  </t>
  </si>
  <si>
    <t xml:space="preserve">                                                +292130301+292130204+292130203  </t>
  </si>
  <si>
    <t xml:space="preserve">Despesas Liquidadas                           = +292130301-292130204+292130204  </t>
  </si>
  <si>
    <t xml:space="preserve">                                                -292130203+292130203+292130201  </t>
  </si>
  <si>
    <t xml:space="preserve">                                                +292130202                      </t>
  </si>
  <si>
    <t xml:space="preserve">Valores Pagos                                 = +292410403+292130301            </t>
  </si>
  <si>
    <t>Desp Executada por Insc. em RP Não-Proc       = +292130203+292130204</t>
  </si>
  <si>
    <t xml:space="preserve">Mês de Referência           MES 14 </t>
  </si>
  <si>
    <t xml:space="preserve">Tipo de Valor          Saldo Atual </t>
  </si>
  <si>
    <t>UG Responsável              154359 FUNDACAO UNIVERSIDADE FEDERAL DO PAMPA</t>
  </si>
  <si>
    <t>Item de Informação</t>
  </si>
  <si>
    <t>PTRES</t>
  </si>
  <si>
    <t>Natureza da Despesa</t>
  </si>
  <si>
    <t>Dotação Inicial</t>
  </si>
  <si>
    <t xml:space="preserve">Dotação Atualizada </t>
  </si>
  <si>
    <t xml:space="preserve">Despesas Empenhadas </t>
  </si>
  <si>
    <t xml:space="preserve">Despesas Liquidadas </t>
  </si>
  <si>
    <t>Valores Pagos</t>
  </si>
  <si>
    <t>Desp Executada por Insc. em RP Não-Proc</t>
  </si>
  <si>
    <t>062176</t>
  </si>
  <si>
    <t xml:space="preserve"> </t>
  </si>
  <si>
    <t>339018</t>
  </si>
  <si>
    <t>AUXILIO FINANCEIRO A ESTUDANTES</t>
  </si>
  <si>
    <t>339030</t>
  </si>
  <si>
    <t>MATERIAL DE CONSUMO</t>
  </si>
  <si>
    <t>339033</t>
  </si>
  <si>
    <t>PASSAGENS E DESPESAS COM LOCOMOCAO</t>
  </si>
  <si>
    <t>339037</t>
  </si>
  <si>
    <t>LOCACAO DE MAO-DE-OBRA</t>
  </si>
  <si>
    <t>339039</t>
  </si>
  <si>
    <t>OUTROS SERVICOS DE TERCEIROS-PESSOA JURIDICA</t>
  </si>
  <si>
    <t>339047</t>
  </si>
  <si>
    <t>OBRIGACOES TRIBUTARIAS E CONTRIBUTIVAS</t>
  </si>
  <si>
    <t>339092</t>
  </si>
  <si>
    <t>DESPESAS DE EXERCICIOS ANTERIORES</t>
  </si>
  <si>
    <t>339093</t>
  </si>
  <si>
    <t>INDENIZACOES E RESTITUICOES</t>
  </si>
  <si>
    <t>339139</t>
  </si>
  <si>
    <t>OUTROS SERV.TERCEIROS-PES.JURID-OP.INTRA-ORC.</t>
  </si>
  <si>
    <t>339147</t>
  </si>
  <si>
    <t>OBRIG.TRIBUT.E CONTRIB-OP.INTRA-ORCAMENTARIAS</t>
  </si>
  <si>
    <t>339192</t>
  </si>
  <si>
    <t>449051</t>
  </si>
  <si>
    <t>OBRAS E INSTALACOES</t>
  </si>
  <si>
    <t>062177</t>
  </si>
  <si>
    <t>339036</t>
  </si>
  <si>
    <t>OUTROS SERVICOS DE TERCEIROS - PESSOA FISICA</t>
  </si>
  <si>
    <t>062178</t>
  </si>
  <si>
    <t>449052</t>
  </si>
  <si>
    <t>EQUIPAMENTOS E MATERIAL PERMANENTE</t>
  </si>
  <si>
    <t>062179</t>
  </si>
  <si>
    <t>062180</t>
  </si>
  <si>
    <t>062181</t>
  </si>
  <si>
    <t>062182</t>
  </si>
  <si>
    <t>062175</t>
  </si>
  <si>
    <t>UG Responsável              152996 CONSELHO UNIVERSITARIO - CONSUNI</t>
  </si>
  <si>
    <t>339014</t>
  </si>
  <si>
    <t>DIARIAS - PESSOAL CIVIL</t>
  </si>
  <si>
    <t>UG Responsável              152875 AUDITORIA INTERNA</t>
  </si>
  <si>
    <t>UG Responsável              152874 NÚCLEO DE DESENVOLVIMENTO DE PESSOAL</t>
  </si>
  <si>
    <t>UG Responsável              152873 GABINETE DO VICE-REITOR</t>
  </si>
  <si>
    <t>UG Responsável              152872 ASSESSORIA DE RELACOES INSTITUCIONAIS</t>
  </si>
  <si>
    <t>UG Responsável              152871 ASSESSORIA DE COMUNICACAO SOCIAL</t>
  </si>
  <si>
    <t>UG Responsável              152305 COORDENADORIA DE EDUCACAO A DISTANCIA</t>
  </si>
  <si>
    <t>335041</t>
  </si>
  <si>
    <t>CONTRIBUICOES</t>
  </si>
  <si>
    <t>UG Responsável              152304 CONSULTORIA JURIDICA</t>
  </si>
  <si>
    <t>UG Responsável              151874 UNIPAMPA HOSPITAL VETERINARIO - URUGUAIANA</t>
  </si>
  <si>
    <t>UG Responsável              151279 COORDENADORIA DO SISTEMA DE BIBLIOTECAS</t>
  </si>
  <si>
    <t>UG Responsável              151124 PROPG</t>
  </si>
  <si>
    <t>UG Responsável              151123 PROGESP</t>
  </si>
  <si>
    <t>UG Responsável              151122 PROPLAN</t>
  </si>
  <si>
    <t>UG Responsável              151121 PROAD</t>
  </si>
  <si>
    <t>UG Responsável              151120 PRAEC</t>
  </si>
  <si>
    <t>062183</t>
  </si>
  <si>
    <t>UG Responsável              151119 PROGRAD</t>
  </si>
  <si>
    <t>UG Responsável              151118 CONSELHO CURADOR</t>
  </si>
  <si>
    <t>UG Responsável              151114 PROEXT</t>
  </si>
  <si>
    <t>UG Responsável              151113 PROPESQ</t>
  </si>
  <si>
    <t>UG Responsável              151045 GABINETE DA REITORIA</t>
  </si>
  <si>
    <t>UG Responsável              150976 COMISSOES SUPERIORES</t>
  </si>
  <si>
    <t>UG Responsável              150830 NÚCLEO TECNOLOGIA DA INFORMAÇÃO E COMUNICAÇÃO</t>
  </si>
  <si>
    <t>449039</t>
  </si>
  <si>
    <t>OUTROS SERVICOS DE TERCEIROS- PESSOA JURIDICA</t>
  </si>
  <si>
    <t>UG Responsável              150431 ALMOXARIFADO</t>
  </si>
  <si>
    <t>UG Responsável              150294 CAMPUS URUGUAIANA</t>
  </si>
  <si>
    <t>UG Responsável              150293 CAMPUS SÃO GABRIEL</t>
  </si>
  <si>
    <t>UG Responsável              150292 CAMPUS SÃO BORJA</t>
  </si>
  <si>
    <t>UG Responsável              150291 CAMPUS SANTANA DO LIVRAMENTO</t>
  </si>
  <si>
    <t>UG Responsável              150290 CAMPUS JAGUARÃO</t>
  </si>
  <si>
    <t>UG Responsável              150289 CAMPUS ITAQUI</t>
  </si>
  <si>
    <t>449061</t>
  </si>
  <si>
    <t>AQUISICAO DE IMOVEIS</t>
  </si>
  <si>
    <t>UG Responsável              150288 CAMPUS DOM PEDRITO</t>
  </si>
  <si>
    <t>UG Responsável              150287 CAMPUS CAÇAPAVA DO SUL</t>
  </si>
  <si>
    <t>UG Responsável              150286 CAMPUS ALEGRETE</t>
  </si>
  <si>
    <t>UG Responsável              150266 CAMPUS BAGÉ</t>
  </si>
  <si>
    <t>Totais R$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</si>
</sst>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10">
    <font>
      <sz val="10"/>
      <name val="Arial"/>
    </font>
    <font>
      <sz val="8"/>
      <name val="Courier New"/>
      <family val="3"/>
    </font>
    <font>
      <b/>
      <sz val="10"/>
      <color indexed="32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8"/>
      <color indexed="3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Fill="1" applyBorder="1" applyAlignment="1"/>
    <xf numFmtId="49" fontId="1" fillId="0" borderId="0" xfId="0" applyNumberFormat="1" applyFont="1"/>
    <xf numFmtId="0" fontId="2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/>
    <xf numFmtId="165" fontId="4" fillId="0" borderId="0" xfId="0" applyNumberFormat="1" applyFont="1" applyFill="1" applyBorder="1" applyAlignment="1"/>
    <xf numFmtId="165" fontId="5" fillId="0" borderId="0" xfId="0" quotePrefix="1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/>
    <xf numFmtId="0" fontId="6" fillId="0" borderId="0" xfId="0" applyFont="1" applyFill="1" applyBorder="1" applyAlignment="1"/>
    <xf numFmtId="49" fontId="1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6" fillId="0" borderId="0" xfId="0" quotePrefix="1" applyNumberFormat="1" applyFont="1" applyFill="1" applyBorder="1" applyAlignment="1">
      <alignment horizontal="right"/>
    </xf>
    <xf numFmtId="0" fontId="6" fillId="0" borderId="0" xfId="0" applyFont="1"/>
    <xf numFmtId="0" fontId="1" fillId="0" borderId="0" xfId="0" applyFont="1" applyFill="1" applyBorder="1" applyAlignment="1"/>
    <xf numFmtId="164" fontId="0" fillId="0" borderId="0" xfId="0" applyNumberForma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/>
    <xf numFmtId="0" fontId="1" fillId="0" borderId="0" xfId="0" applyFont="1"/>
    <xf numFmtId="0" fontId="0" fillId="0" borderId="0" xfId="0" applyNumberForma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49" fontId="1" fillId="0" borderId="0" xfId="0" quotePrefix="1" applyNumberFormat="1" applyFont="1" applyAlignment="1">
      <alignment horizontal="left"/>
    </xf>
    <xf numFmtId="0" fontId="3" fillId="0" borderId="0" xfId="0" applyFont="1"/>
    <xf numFmtId="49" fontId="6" fillId="0" borderId="0" xfId="0" applyNumberFormat="1" applyFont="1"/>
    <xf numFmtId="0" fontId="6" fillId="0" borderId="0" xfId="0" applyNumberFormat="1" applyFont="1"/>
    <xf numFmtId="4" fontId="6" fillId="0" borderId="0" xfId="0" applyNumberFormat="1" applyFont="1"/>
    <xf numFmtId="49" fontId="6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8" fillId="0" borderId="2" xfId="0" applyFont="1" applyBorder="1"/>
    <xf numFmtId="4" fontId="6" fillId="0" borderId="2" xfId="0" applyNumberFormat="1" applyFont="1" applyBorder="1"/>
    <xf numFmtId="49" fontId="6" fillId="0" borderId="3" xfId="0" quotePrefix="1" applyNumberFormat="1" applyFont="1" applyBorder="1" applyAlignment="1">
      <alignment horizontal="right" wrapText="1"/>
    </xf>
    <xf numFmtId="49" fontId="6" fillId="0" borderId="1" xfId="0" quotePrefix="1" applyNumberFormat="1" applyFont="1" applyBorder="1" applyAlignment="1">
      <alignment horizontal="right" wrapText="1"/>
    </xf>
    <xf numFmtId="49" fontId="8" fillId="0" borderId="4" xfId="0" applyNumberFormat="1" applyFont="1" applyBorder="1" applyAlignment="1"/>
    <xf numFmtId="49" fontId="9" fillId="0" borderId="0" xfId="0" applyNumberFormat="1" applyFont="1"/>
    <xf numFmtId="4" fontId="9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57150</xdr:rowOff>
    </xdr:to>
    <xdr:pic>
      <xdr:nvPicPr>
        <xdr:cNvPr id="1025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V40"/>
  <sheetViews>
    <sheetView showGridLines="0" workbookViewId="0"/>
  </sheetViews>
  <sheetFormatPr defaultColWidth="11.5703125" defaultRowHeight="12.75"/>
  <cols>
    <col min="1" max="1" width="11.5703125" customWidth="1"/>
    <col min="2" max="2" width="13.28515625" style="2" customWidth="1"/>
    <col min="3" max="7" width="11.5703125" customWidth="1"/>
    <col min="8" max="8" width="12.140625" customWidth="1"/>
  </cols>
  <sheetData>
    <row r="1" spans="1:256">
      <c r="A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>
      <c r="A2" s="4" t="s">
        <v>0</v>
      </c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>
      <c r="A3" s="8" t="s">
        <v>1</v>
      </c>
      <c r="B3" s="9"/>
      <c r="C3" s="10"/>
      <c r="D3" s="11"/>
      <c r="E3" s="11"/>
      <c r="G3" s="12"/>
      <c r="H3" s="13"/>
      <c r="I3" s="14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>
      <c r="A4" s="15" t="s">
        <v>2</v>
      </c>
      <c r="B4" s="9"/>
      <c r="C4" s="11"/>
      <c r="D4" s="16"/>
      <c r="E4" s="11"/>
      <c r="G4" s="12"/>
      <c r="H4" s="17"/>
      <c r="I4" s="14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>
      <c r="A5" s="15" t="s">
        <v>3</v>
      </c>
      <c r="B5" s="9"/>
      <c r="C5" s="7"/>
      <c r="D5" s="7"/>
      <c r="E5" s="7"/>
      <c r="G5" s="12"/>
      <c r="I5" s="14"/>
      <c r="J5" s="1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>
      <c r="A6" s="19" t="s">
        <v>4</v>
      </c>
      <c r="B6" s="9"/>
      <c r="C6" s="1"/>
      <c r="D6" s="1"/>
      <c r="G6" s="20"/>
      <c r="H6" s="21"/>
      <c r="I6" s="19"/>
      <c r="J6" s="14"/>
    </row>
    <row r="7" spans="1:256">
      <c r="A7" s="19" t="s">
        <v>5</v>
      </c>
      <c r="B7" s="9"/>
      <c r="C7" s="1"/>
      <c r="D7" s="1"/>
      <c r="G7" s="20"/>
      <c r="H7" s="22"/>
      <c r="I7" s="19"/>
      <c r="J7" s="14"/>
    </row>
    <row r="8" spans="1:256" ht="13.5">
      <c r="A8" s="19" t="s">
        <v>6</v>
      </c>
      <c r="B8" s="9"/>
      <c r="C8" s="1"/>
      <c r="D8" s="1"/>
      <c r="H8" s="22"/>
      <c r="I8" s="23"/>
    </row>
    <row r="9" spans="1:256">
      <c r="A9" s="19" t="s">
        <v>7</v>
      </c>
    </row>
    <row r="10" spans="1:256">
      <c r="B10" s="24"/>
    </row>
    <row r="11" spans="1:256">
      <c r="A11" t="s">
        <v>8</v>
      </c>
    </row>
    <row r="13" spans="1:256">
      <c r="B13" s="2" t="s">
        <v>9</v>
      </c>
    </row>
    <row r="14" spans="1:256">
      <c r="B14" s="2" t="s">
        <v>10</v>
      </c>
    </row>
    <row r="15" spans="1:256">
      <c r="B15" s="2" t="s">
        <v>11</v>
      </c>
    </row>
    <row r="16" spans="1:256">
      <c r="B16" s="2" t="s">
        <v>12</v>
      </c>
    </row>
    <row r="17" spans="1:2">
      <c r="B17" s="2" t="s">
        <v>13</v>
      </c>
    </row>
    <row r="19" spans="1:2">
      <c r="A19" t="s">
        <v>14</v>
      </c>
    </row>
    <row r="21" spans="1:2">
      <c r="B21" s="2" t="s">
        <v>15</v>
      </c>
    </row>
    <row r="23" spans="1:2">
      <c r="A23" t="s">
        <v>16</v>
      </c>
    </row>
    <row r="25" spans="1:2">
      <c r="B25" s="2" t="s">
        <v>17</v>
      </c>
    </row>
    <row r="26" spans="1:2">
      <c r="B26" s="2" t="s">
        <v>18</v>
      </c>
    </row>
    <row r="27" spans="1:2">
      <c r="B27" s="2" t="s">
        <v>19</v>
      </c>
    </row>
    <row r="28" spans="1:2">
      <c r="B28" s="2" t="s">
        <v>20</v>
      </c>
    </row>
    <row r="29" spans="1:2">
      <c r="B29" s="2" t="s">
        <v>21</v>
      </c>
    </row>
    <row r="30" spans="1:2">
      <c r="B30" s="2" t="s">
        <v>22</v>
      </c>
    </row>
    <row r="31" spans="1:2">
      <c r="B31" s="2" t="s">
        <v>23</v>
      </c>
    </row>
    <row r="32" spans="1:2">
      <c r="B32" s="2" t="s">
        <v>24</v>
      </c>
    </row>
    <row r="33" spans="2:2">
      <c r="B33" s="2" t="s">
        <v>25</v>
      </c>
    </row>
    <row r="34" spans="2:2">
      <c r="B34" s="2" t="s">
        <v>26</v>
      </c>
    </row>
    <row r="35" spans="2:2">
      <c r="B35" s="2" t="s">
        <v>27</v>
      </c>
    </row>
    <row r="36" spans="2:2">
      <c r="B36" s="2" t="s">
        <v>28</v>
      </c>
    </row>
    <row r="37" spans="2:2">
      <c r="B37" s="2" t="s">
        <v>29</v>
      </c>
    </row>
    <row r="38" spans="2:2">
      <c r="B38" s="2" t="s">
        <v>30</v>
      </c>
    </row>
    <row r="39" spans="2:2">
      <c r="B39" s="2" t="s">
        <v>31</v>
      </c>
    </row>
    <row r="40" spans="2:2">
      <c r="B40" s="2" t="s">
        <v>32</v>
      </c>
    </row>
  </sheetData>
  <printOptions gridLinesSet="0"/>
  <pageMargins left="0.51181102362204722" right="0.51181102362204722" top="0.51181102362204722" bottom="0.74803149606299213" header="0.51181102362204722" footer="0.19685039370078741"/>
  <pageSetup paperSize="9" orientation="landscape" horizontalDpi="300" verticalDpi="300" r:id="rId1"/>
  <headerFooter alignWithMargins="0">
    <oddHeader>&amp;R&amp;8Data: &amp;D</oddHeader>
    <oddFooter xml:space="preserve">&amp;C&amp;8Página: &amp;P de &amp;N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1"/>
  <sheetViews>
    <sheetView showGridLines="0" workbookViewId="0">
      <selection activeCell="G31" sqref="G31:L31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112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45</v>
      </c>
      <c r="C14" s="14" t="str">
        <f>CONCATENATE(B14," ",E14)</f>
        <v>062176 339014</v>
      </c>
      <c r="D14" s="26" t="s">
        <v>46</v>
      </c>
      <c r="E14" s="26" t="s">
        <v>82</v>
      </c>
      <c r="F14" s="26" t="s">
        <v>83</v>
      </c>
      <c r="G14" s="32">
        <v>15784.23</v>
      </c>
      <c r="H14" s="28">
        <v>15784.23</v>
      </c>
      <c r="I14" s="28">
        <v>15784.23</v>
      </c>
      <c r="J14" s="28">
        <v>15784.23</v>
      </c>
      <c r="K14" s="28">
        <v>15784.23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062176 339030</v>
      </c>
      <c r="D15" s="26" t="s">
        <v>46</v>
      </c>
      <c r="E15" s="26" t="s">
        <v>49</v>
      </c>
      <c r="F15" s="26" t="s">
        <v>50</v>
      </c>
      <c r="G15" s="32">
        <v>103216.98</v>
      </c>
      <c r="H15" s="28">
        <v>103216.98</v>
      </c>
      <c r="I15" s="28">
        <v>103216.98</v>
      </c>
      <c r="J15" s="28">
        <v>40401.81</v>
      </c>
      <c r="K15" s="28">
        <v>27910.21</v>
      </c>
      <c r="L15" s="28">
        <v>62815.17</v>
      </c>
    </row>
    <row r="16" spans="1:12" ht="15.95" customHeight="1">
      <c r="B16" s="26" t="s">
        <v>46</v>
      </c>
      <c r="C16" s="14" t="str">
        <f>CONCATENATE(B14," ",E16)</f>
        <v>062176 339033</v>
      </c>
      <c r="D16" s="26" t="s">
        <v>46</v>
      </c>
      <c r="E16" s="26" t="s">
        <v>51</v>
      </c>
      <c r="F16" s="26" t="s">
        <v>52</v>
      </c>
      <c r="G16" s="32">
        <v>6034.35</v>
      </c>
      <c r="H16" s="28">
        <v>6034.35</v>
      </c>
      <c r="I16" s="28">
        <v>6034.35</v>
      </c>
      <c r="J16" s="28">
        <v>1287.54</v>
      </c>
      <c r="K16" s="28">
        <v>562.35</v>
      </c>
      <c r="L16" s="28">
        <v>4746.8100000000004</v>
      </c>
    </row>
    <row r="17" spans="2:12" ht="15.95" customHeight="1">
      <c r="B17" s="26" t="s">
        <v>46</v>
      </c>
      <c r="C17" s="14" t="str">
        <f>CONCATENATE(B14," ",E17)</f>
        <v>062176 339036</v>
      </c>
      <c r="D17" s="26" t="s">
        <v>46</v>
      </c>
      <c r="E17" s="26" t="s">
        <v>71</v>
      </c>
      <c r="F17" s="26" t="s">
        <v>72</v>
      </c>
      <c r="G17" s="32">
        <v>24491</v>
      </c>
      <c r="H17" s="28">
        <v>24491</v>
      </c>
      <c r="I17" s="28">
        <v>24491</v>
      </c>
      <c r="J17" s="28">
        <v>2491</v>
      </c>
      <c r="K17" s="28">
        <v>2491</v>
      </c>
      <c r="L17" s="28">
        <v>22000</v>
      </c>
    </row>
    <row r="18" spans="2:12" ht="15.95" customHeight="1">
      <c r="B18" s="26" t="s">
        <v>46</v>
      </c>
      <c r="C18" s="14" t="str">
        <f>CONCATENATE(B14," ",E18)</f>
        <v>062176 339039</v>
      </c>
      <c r="D18" s="26" t="s">
        <v>46</v>
      </c>
      <c r="E18" s="26" t="s">
        <v>55</v>
      </c>
      <c r="F18" s="26" t="s">
        <v>56</v>
      </c>
      <c r="G18" s="32">
        <v>92397</v>
      </c>
      <c r="H18" s="28">
        <v>92397</v>
      </c>
      <c r="I18" s="28">
        <v>92397</v>
      </c>
      <c r="J18" s="28">
        <v>11558.06</v>
      </c>
      <c r="K18" s="28">
        <v>9687.06</v>
      </c>
      <c r="L18" s="28">
        <v>80838.94</v>
      </c>
    </row>
    <row r="19" spans="2:12" ht="15.95" customHeight="1">
      <c r="B19" s="26" t="s">
        <v>46</v>
      </c>
      <c r="C19" s="14" t="str">
        <f>CONCATENATE(B14," ",E19)</f>
        <v>062176 339047</v>
      </c>
      <c r="D19" s="26" t="s">
        <v>46</v>
      </c>
      <c r="E19" s="26" t="s">
        <v>57</v>
      </c>
      <c r="F19" s="26" t="s">
        <v>58</v>
      </c>
      <c r="G19" s="32">
        <v>475.88</v>
      </c>
      <c r="H19" s="28">
        <v>475.88</v>
      </c>
      <c r="I19" s="28">
        <v>475.88</v>
      </c>
      <c r="J19" s="28">
        <v>475.88</v>
      </c>
      <c r="K19" s="28">
        <v>475.88</v>
      </c>
      <c r="L19" s="28" t="s">
        <v>46</v>
      </c>
    </row>
    <row r="20" spans="2:12" ht="15.95" customHeight="1">
      <c r="B20" s="26" t="s">
        <v>46</v>
      </c>
      <c r="C20" s="14" t="str">
        <f>CONCATENATE(B14," ",E20)</f>
        <v>062176 339092</v>
      </c>
      <c r="D20" s="26" t="s">
        <v>46</v>
      </c>
      <c r="E20" s="26" t="s">
        <v>59</v>
      </c>
      <c r="F20" s="26" t="s">
        <v>60</v>
      </c>
      <c r="G20" s="32">
        <v>226.75</v>
      </c>
      <c r="H20" s="28">
        <v>226.75</v>
      </c>
      <c r="I20" s="28">
        <v>226.75</v>
      </c>
      <c r="J20" s="28">
        <v>226.75</v>
      </c>
      <c r="K20" s="28">
        <v>226.75</v>
      </c>
      <c r="L20" s="28" t="s">
        <v>46</v>
      </c>
    </row>
    <row r="21" spans="2:12" ht="15.95" customHeight="1">
      <c r="B21" s="26" t="s">
        <v>46</v>
      </c>
      <c r="C21" s="14" t="str">
        <f>CONCATENATE(B14," ",E21)</f>
        <v>062176 339093</v>
      </c>
      <c r="D21" s="26" t="s">
        <v>46</v>
      </c>
      <c r="E21" s="26" t="s">
        <v>61</v>
      </c>
      <c r="F21" s="26" t="s">
        <v>62</v>
      </c>
      <c r="G21" s="32">
        <v>9688.61</v>
      </c>
      <c r="H21" s="28">
        <v>9688.61</v>
      </c>
      <c r="I21" s="28">
        <v>9688.61</v>
      </c>
      <c r="J21" s="28">
        <v>9688.61</v>
      </c>
      <c r="K21" s="28">
        <v>9688.61</v>
      </c>
      <c r="L21" s="28" t="s">
        <v>46</v>
      </c>
    </row>
    <row r="22" spans="2:12" ht="15.95" customHeight="1">
      <c r="B22" s="26" t="s">
        <v>73</v>
      </c>
      <c r="C22" s="14" t="str">
        <f>CONCATENATE(B22," ",E22)</f>
        <v>062178 339036</v>
      </c>
      <c r="D22" s="26" t="s">
        <v>46</v>
      </c>
      <c r="E22" s="26" t="s">
        <v>71</v>
      </c>
      <c r="F22" s="26" t="s">
        <v>72</v>
      </c>
      <c r="G22" s="32">
        <v>216045.08</v>
      </c>
      <c r="H22" s="28">
        <v>216045.08</v>
      </c>
      <c r="I22" s="28">
        <v>216045.08</v>
      </c>
      <c r="J22" s="28">
        <v>209625.76</v>
      </c>
      <c r="K22" s="28">
        <v>209625.76</v>
      </c>
      <c r="L22" s="28">
        <v>6419.32</v>
      </c>
    </row>
    <row r="23" spans="2:12" ht="15.95" customHeight="1">
      <c r="B23" s="26" t="s">
        <v>46</v>
      </c>
      <c r="C23" s="14" t="str">
        <f>CONCATENATE(B22," ",E23)</f>
        <v>062178 339039</v>
      </c>
      <c r="D23" s="26" t="s">
        <v>46</v>
      </c>
      <c r="E23" s="26" t="s">
        <v>55</v>
      </c>
      <c r="F23" s="26" t="s">
        <v>56</v>
      </c>
      <c r="G23" s="32">
        <v>3001</v>
      </c>
      <c r="H23" s="28">
        <v>3001</v>
      </c>
      <c r="I23" s="28">
        <v>3001</v>
      </c>
      <c r="J23" s="28">
        <v>2979.61</v>
      </c>
      <c r="K23" s="28">
        <v>2979.61</v>
      </c>
      <c r="L23" s="28">
        <v>21.39</v>
      </c>
    </row>
    <row r="24" spans="2:12" ht="15.95" customHeight="1">
      <c r="B24" s="26" t="s">
        <v>46</v>
      </c>
      <c r="C24" s="14" t="str">
        <f>CONCATENATE(B22," ",E24)</f>
        <v>062178 449051</v>
      </c>
      <c r="D24" s="26" t="s">
        <v>46</v>
      </c>
      <c r="E24" s="26" t="s">
        <v>68</v>
      </c>
      <c r="F24" s="26" t="s">
        <v>69</v>
      </c>
      <c r="G24" s="32">
        <v>2345832.2599999998</v>
      </c>
      <c r="H24" s="28">
        <v>2345832.2599999998</v>
      </c>
      <c r="I24" s="28">
        <v>2345832.2599999998</v>
      </c>
      <c r="J24" s="28">
        <v>382753.95</v>
      </c>
      <c r="K24" s="28">
        <v>382753.95</v>
      </c>
      <c r="L24" s="28">
        <v>1963078.31</v>
      </c>
    </row>
    <row r="25" spans="2:12" ht="15.95" customHeight="1">
      <c r="B25" s="26" t="s">
        <v>46</v>
      </c>
      <c r="C25" s="14" t="str">
        <f>CONCATENATE(B22," ",E25)</f>
        <v>062178 449052</v>
      </c>
      <c r="D25" s="26" t="s">
        <v>46</v>
      </c>
      <c r="E25" s="26" t="s">
        <v>74</v>
      </c>
      <c r="F25" s="26" t="s">
        <v>75</v>
      </c>
      <c r="G25" s="32">
        <v>769268.28</v>
      </c>
      <c r="H25" s="28">
        <v>769268.28</v>
      </c>
      <c r="I25" s="28">
        <v>769268.28</v>
      </c>
      <c r="J25" s="28">
        <v>455669.09</v>
      </c>
      <c r="K25" s="28">
        <v>426269.09</v>
      </c>
      <c r="L25" s="28">
        <v>313599.19</v>
      </c>
    </row>
    <row r="26" spans="2:12" ht="15.95" customHeight="1">
      <c r="B26" s="26" t="s">
        <v>78</v>
      </c>
      <c r="C26" s="14" t="str">
        <f>CONCATENATE(B26," ",E26)</f>
        <v>062181 339014</v>
      </c>
      <c r="D26" s="26" t="s">
        <v>46</v>
      </c>
      <c r="E26" s="26" t="s">
        <v>82</v>
      </c>
      <c r="F26" s="26" t="s">
        <v>83</v>
      </c>
      <c r="G26" s="32">
        <v>71.55</v>
      </c>
      <c r="H26" s="28">
        <v>71.55</v>
      </c>
      <c r="I26" s="28">
        <v>71.55</v>
      </c>
      <c r="J26" s="28">
        <v>71.55</v>
      </c>
      <c r="K26" s="28">
        <v>71.55</v>
      </c>
      <c r="L26" s="28" t="s">
        <v>46</v>
      </c>
    </row>
    <row r="27" spans="2:12" ht="15.95" customHeight="1">
      <c r="B27" s="26" t="s">
        <v>46</v>
      </c>
      <c r="C27" s="14" t="str">
        <f>CONCATENATE(B26," ",E27)</f>
        <v>062181 339018</v>
      </c>
      <c r="D27" s="26" t="s">
        <v>46</v>
      </c>
      <c r="E27" s="26" t="s">
        <v>47</v>
      </c>
      <c r="F27" s="26" t="s">
        <v>48</v>
      </c>
      <c r="G27" s="32">
        <v>800</v>
      </c>
      <c r="H27" s="28">
        <v>800</v>
      </c>
      <c r="I27" s="28">
        <v>800</v>
      </c>
      <c r="J27" s="28">
        <v>800</v>
      </c>
      <c r="K27" s="28">
        <v>800</v>
      </c>
      <c r="L27" s="28" t="s">
        <v>46</v>
      </c>
    </row>
    <row r="28" spans="2:12" ht="15.95" customHeight="1">
      <c r="B28" s="26" t="s">
        <v>79</v>
      </c>
      <c r="C28" s="14" t="str">
        <f>CONCATENATE(B28," ",E28)</f>
        <v>062182 339014</v>
      </c>
      <c r="D28" s="26" t="s">
        <v>46</v>
      </c>
      <c r="E28" s="26" t="s">
        <v>82</v>
      </c>
      <c r="F28" s="26" t="s">
        <v>83</v>
      </c>
      <c r="G28" s="32">
        <v>1284.1099999999999</v>
      </c>
      <c r="H28" s="28">
        <v>1284.1099999999999</v>
      </c>
      <c r="I28" s="28">
        <v>1284.1099999999999</v>
      </c>
      <c r="J28" s="28">
        <v>1284.1099999999999</v>
      </c>
      <c r="K28" s="28">
        <v>1284.1099999999999</v>
      </c>
      <c r="L28" s="28" t="s">
        <v>46</v>
      </c>
    </row>
    <row r="29" spans="2:12" ht="15.95" customHeight="1">
      <c r="B29" s="26" t="s">
        <v>46</v>
      </c>
      <c r="C29" s="14" t="str">
        <f>CONCATENATE(B28," ",E29)</f>
        <v>062182 339018</v>
      </c>
      <c r="D29" s="26" t="s">
        <v>46</v>
      </c>
      <c r="E29" s="26" t="s">
        <v>47</v>
      </c>
      <c r="F29" s="26" t="s">
        <v>48</v>
      </c>
      <c r="G29" s="32">
        <v>14241.44</v>
      </c>
      <c r="H29" s="28">
        <v>14241.44</v>
      </c>
      <c r="I29" s="28">
        <v>14241.44</v>
      </c>
      <c r="J29" s="28">
        <v>14241.44</v>
      </c>
      <c r="K29" s="28">
        <v>14241.44</v>
      </c>
      <c r="L29" s="28" t="s">
        <v>46</v>
      </c>
    </row>
    <row r="30" spans="2:12" ht="15.95" customHeight="1">
      <c r="B30" s="26" t="s">
        <v>46</v>
      </c>
      <c r="C30" s="14" t="str">
        <f>CONCATENATE(B28," ",E30)</f>
        <v>062182 339030</v>
      </c>
      <c r="D30" s="26" t="s">
        <v>46</v>
      </c>
      <c r="E30" s="26" t="s">
        <v>49</v>
      </c>
      <c r="F30" s="26" t="s">
        <v>50</v>
      </c>
      <c r="G30" s="32">
        <v>23000</v>
      </c>
      <c r="H30" s="28">
        <v>23000</v>
      </c>
      <c r="I30" s="28">
        <v>23000</v>
      </c>
      <c r="J30" s="28">
        <v>22669</v>
      </c>
      <c r="K30" s="28">
        <v>12000</v>
      </c>
      <c r="L30" s="28">
        <v>331</v>
      </c>
    </row>
    <row r="31" spans="2:12">
      <c r="F31" s="36" t="s">
        <v>123</v>
      </c>
      <c r="G31" s="37">
        <f t="shared" ref="G31:L31" si="0">SUM(G14:G30)</f>
        <v>3625858.5199999996</v>
      </c>
      <c r="H31" s="37">
        <f t="shared" si="0"/>
        <v>3625858.5199999996</v>
      </c>
      <c r="I31" s="37">
        <f t="shared" si="0"/>
        <v>3625858.5199999996</v>
      </c>
      <c r="J31" s="37">
        <f t="shared" si="0"/>
        <v>1172008.3900000001</v>
      </c>
      <c r="K31" s="37">
        <f t="shared" si="0"/>
        <v>1116851.6000000001</v>
      </c>
      <c r="L31" s="37">
        <f t="shared" si="0"/>
        <v>2453850.13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1"/>
  <sheetViews>
    <sheetView showGridLines="0" workbookViewId="0">
      <selection activeCell="G31" sqref="G31:L31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111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80</v>
      </c>
      <c r="C14" s="14" t="str">
        <f>CONCATENATE(B14," ",E14)</f>
        <v>062175 339039</v>
      </c>
      <c r="D14" s="26" t="s">
        <v>46</v>
      </c>
      <c r="E14" s="26" t="s">
        <v>55</v>
      </c>
      <c r="F14" s="26" t="s">
        <v>56</v>
      </c>
      <c r="G14" s="32">
        <v>5979</v>
      </c>
      <c r="H14" s="28">
        <v>5979</v>
      </c>
      <c r="I14" s="28">
        <v>5979</v>
      </c>
      <c r="J14" s="28">
        <v>4040</v>
      </c>
      <c r="K14" s="28">
        <v>4040</v>
      </c>
      <c r="L14" s="28">
        <v>1939</v>
      </c>
    </row>
    <row r="15" spans="1:12" ht="15.95" customHeight="1">
      <c r="B15" s="26" t="s">
        <v>45</v>
      </c>
      <c r="C15" s="14" t="str">
        <f>CONCATENATE(B15," ",E15)</f>
        <v>062176 339014</v>
      </c>
      <c r="D15" s="26" t="s">
        <v>46</v>
      </c>
      <c r="E15" s="26" t="s">
        <v>82</v>
      </c>
      <c r="F15" s="26" t="s">
        <v>83</v>
      </c>
      <c r="G15" s="32">
        <v>49788.33</v>
      </c>
      <c r="H15" s="28">
        <v>49788.33</v>
      </c>
      <c r="I15" s="28">
        <v>49788.33</v>
      </c>
      <c r="J15" s="28">
        <v>49788.33</v>
      </c>
      <c r="K15" s="28">
        <v>49788.33</v>
      </c>
      <c r="L15" s="28" t="s">
        <v>46</v>
      </c>
    </row>
    <row r="16" spans="1:12" ht="15.95" customHeight="1">
      <c r="B16" s="26" t="s">
        <v>46</v>
      </c>
      <c r="C16" s="14" t="str">
        <f>CONCATENATE(B15," ",E16)</f>
        <v>062176 339030</v>
      </c>
      <c r="D16" s="26" t="s">
        <v>46</v>
      </c>
      <c r="E16" s="26" t="s">
        <v>49</v>
      </c>
      <c r="F16" s="26" t="s">
        <v>50</v>
      </c>
      <c r="G16" s="32">
        <v>269631.58</v>
      </c>
      <c r="H16" s="28">
        <v>269631.58</v>
      </c>
      <c r="I16" s="28">
        <v>269631.58</v>
      </c>
      <c r="J16" s="28">
        <v>64058.01</v>
      </c>
      <c r="K16" s="28">
        <v>55498.02</v>
      </c>
      <c r="L16" s="28">
        <v>205573.57</v>
      </c>
    </row>
    <row r="17" spans="2:12" ht="15.95" customHeight="1">
      <c r="B17" s="26" t="s">
        <v>46</v>
      </c>
      <c r="C17" s="14" t="str">
        <f>CONCATENATE(B15," ",E17)</f>
        <v>062176 339033</v>
      </c>
      <c r="D17" s="26" t="s">
        <v>46</v>
      </c>
      <c r="E17" s="26" t="s">
        <v>51</v>
      </c>
      <c r="F17" s="26" t="s">
        <v>52</v>
      </c>
      <c r="G17" s="32">
        <v>23506.3</v>
      </c>
      <c r="H17" s="28">
        <v>23506.3</v>
      </c>
      <c r="I17" s="28">
        <v>23506.3</v>
      </c>
      <c r="J17" s="28">
        <v>11606.3</v>
      </c>
      <c r="K17" s="28">
        <v>11606.3</v>
      </c>
      <c r="L17" s="28">
        <v>11900</v>
      </c>
    </row>
    <row r="18" spans="2:12" ht="15.95" customHeight="1">
      <c r="B18" s="26" t="s">
        <v>46</v>
      </c>
      <c r="C18" s="14" t="str">
        <f>CONCATENATE(B15," ",E18)</f>
        <v>062176 339036</v>
      </c>
      <c r="D18" s="26" t="s">
        <v>46</v>
      </c>
      <c r="E18" s="26" t="s">
        <v>71</v>
      </c>
      <c r="F18" s="26" t="s">
        <v>72</v>
      </c>
      <c r="G18" s="32">
        <v>5001.5</v>
      </c>
      <c r="H18" s="28">
        <v>5001.5</v>
      </c>
      <c r="I18" s="28">
        <v>5001.5</v>
      </c>
      <c r="J18" s="28">
        <v>5001.5</v>
      </c>
      <c r="K18" s="28">
        <v>5001.5</v>
      </c>
      <c r="L18" s="28" t="s">
        <v>46</v>
      </c>
    </row>
    <row r="19" spans="2:12" ht="15.95" customHeight="1">
      <c r="B19" s="26" t="s">
        <v>46</v>
      </c>
      <c r="C19" s="14" t="str">
        <f>CONCATENATE(B15," ",E19)</f>
        <v>062176 339039</v>
      </c>
      <c r="D19" s="26" t="s">
        <v>46</v>
      </c>
      <c r="E19" s="26" t="s">
        <v>55</v>
      </c>
      <c r="F19" s="26" t="s">
        <v>56</v>
      </c>
      <c r="G19" s="32">
        <v>1163899.08</v>
      </c>
      <c r="H19" s="28">
        <v>1163899.08</v>
      </c>
      <c r="I19" s="28">
        <v>1163899.08</v>
      </c>
      <c r="J19" s="28">
        <v>6323.4</v>
      </c>
      <c r="K19" s="28">
        <v>6323.4</v>
      </c>
      <c r="L19" s="28">
        <v>1157575.6799999999</v>
      </c>
    </row>
    <row r="20" spans="2:12" ht="15.95" customHeight="1">
      <c r="B20" s="26" t="s">
        <v>46</v>
      </c>
      <c r="C20" s="14" t="str">
        <f>CONCATENATE(B15," ",E20)</f>
        <v>062176 339093</v>
      </c>
      <c r="D20" s="26" t="s">
        <v>46</v>
      </c>
      <c r="E20" s="26" t="s">
        <v>61</v>
      </c>
      <c r="F20" s="26" t="s">
        <v>62</v>
      </c>
      <c r="G20" s="32">
        <v>21073.08</v>
      </c>
      <c r="H20" s="28">
        <v>21073.08</v>
      </c>
      <c r="I20" s="28">
        <v>21073.08</v>
      </c>
      <c r="J20" s="28">
        <v>21073.08</v>
      </c>
      <c r="K20" s="28">
        <v>21073.08</v>
      </c>
      <c r="L20" s="28" t="s">
        <v>46</v>
      </c>
    </row>
    <row r="21" spans="2:12" ht="15.95" customHeight="1">
      <c r="B21" s="26" t="s">
        <v>73</v>
      </c>
      <c r="C21" s="14" t="str">
        <f>CONCATENATE(B21," ",E21)</f>
        <v>062178 339039</v>
      </c>
      <c r="D21" s="26" t="s">
        <v>46</v>
      </c>
      <c r="E21" s="26" t="s">
        <v>55</v>
      </c>
      <c r="F21" s="26" t="s">
        <v>56</v>
      </c>
      <c r="G21" s="32">
        <v>270000</v>
      </c>
      <c r="H21" s="28">
        <v>270000</v>
      </c>
      <c r="I21" s="28">
        <v>270000</v>
      </c>
      <c r="J21" s="28">
        <v>241054.45</v>
      </c>
      <c r="K21" s="28">
        <v>241054.45</v>
      </c>
      <c r="L21" s="28">
        <v>28945.55</v>
      </c>
    </row>
    <row r="22" spans="2:12" ht="15.95" customHeight="1">
      <c r="B22" s="26" t="s">
        <v>46</v>
      </c>
      <c r="C22" s="14" t="str">
        <f>CONCATENATE(B21," ",E22)</f>
        <v>062178 449051</v>
      </c>
      <c r="D22" s="26" t="s">
        <v>46</v>
      </c>
      <c r="E22" s="26" t="s">
        <v>68</v>
      </c>
      <c r="F22" s="26" t="s">
        <v>69</v>
      </c>
      <c r="G22" s="32">
        <v>2088538.65</v>
      </c>
      <c r="H22" s="28">
        <v>2088538.65</v>
      </c>
      <c r="I22" s="28">
        <v>2088538.65</v>
      </c>
      <c r="J22" s="28">
        <v>1302791.01</v>
      </c>
      <c r="K22" s="28">
        <v>1302791.01</v>
      </c>
      <c r="L22" s="28">
        <v>785747.64</v>
      </c>
    </row>
    <row r="23" spans="2:12" ht="15.95" customHeight="1">
      <c r="B23" s="26" t="s">
        <v>46</v>
      </c>
      <c r="C23" s="14" t="str">
        <f>CONCATENATE(B21," ",E23)</f>
        <v>062178 449052</v>
      </c>
      <c r="D23" s="26" t="s">
        <v>46</v>
      </c>
      <c r="E23" s="26" t="s">
        <v>74</v>
      </c>
      <c r="F23" s="26" t="s">
        <v>75</v>
      </c>
      <c r="G23" s="32">
        <v>520641.12</v>
      </c>
      <c r="H23" s="28">
        <v>520641.12</v>
      </c>
      <c r="I23" s="28">
        <v>520641.12</v>
      </c>
      <c r="J23" s="28">
        <v>129733.97</v>
      </c>
      <c r="K23" s="28">
        <v>8143.97</v>
      </c>
      <c r="L23" s="28">
        <v>390907.15</v>
      </c>
    </row>
    <row r="24" spans="2:12" ht="15.95" customHeight="1">
      <c r="B24" s="26" t="s">
        <v>78</v>
      </c>
      <c r="C24" s="14" t="str">
        <f>CONCATENATE(B24," ",E24)</f>
        <v>062181 339018</v>
      </c>
      <c r="D24" s="26" t="s">
        <v>46</v>
      </c>
      <c r="E24" s="26" t="s">
        <v>47</v>
      </c>
      <c r="F24" s="26" t="s">
        <v>48</v>
      </c>
      <c r="G24" s="32">
        <v>800</v>
      </c>
      <c r="H24" s="28">
        <v>800</v>
      </c>
      <c r="I24" s="28">
        <v>800</v>
      </c>
      <c r="J24" s="28">
        <v>800</v>
      </c>
      <c r="K24" s="28">
        <v>800</v>
      </c>
      <c r="L24" s="28" t="s">
        <v>46</v>
      </c>
    </row>
    <row r="25" spans="2:12" ht="15.95" customHeight="1">
      <c r="B25" s="26" t="s">
        <v>46</v>
      </c>
      <c r="C25" s="14" t="str">
        <f>CONCATENATE(B24," ",E25)</f>
        <v>062181 339033</v>
      </c>
      <c r="D25" s="26" t="s">
        <v>46</v>
      </c>
      <c r="E25" s="26" t="s">
        <v>51</v>
      </c>
      <c r="F25" s="26" t="s">
        <v>52</v>
      </c>
      <c r="G25" s="32">
        <v>33332.129999999997</v>
      </c>
      <c r="H25" s="28">
        <v>33332.129999999997</v>
      </c>
      <c r="I25" s="28">
        <v>33332.129999999997</v>
      </c>
      <c r="J25" s="28" t="s">
        <v>46</v>
      </c>
      <c r="K25" s="28" t="s">
        <v>46</v>
      </c>
      <c r="L25" s="28">
        <v>33332.129999999997</v>
      </c>
    </row>
    <row r="26" spans="2:12" ht="15.95" customHeight="1">
      <c r="B26" s="26" t="s">
        <v>79</v>
      </c>
      <c r="C26" s="14" t="str">
        <f>CONCATENATE(B26," ",E26)</f>
        <v>062182 339014</v>
      </c>
      <c r="D26" s="26" t="s">
        <v>46</v>
      </c>
      <c r="E26" s="26" t="s">
        <v>82</v>
      </c>
      <c r="F26" s="26" t="s">
        <v>83</v>
      </c>
      <c r="G26" s="32">
        <v>5581.75</v>
      </c>
      <c r="H26" s="28">
        <v>5581.75</v>
      </c>
      <c r="I26" s="28">
        <v>5581.75</v>
      </c>
      <c r="J26" s="28">
        <v>5581.75</v>
      </c>
      <c r="K26" s="28">
        <v>5581.75</v>
      </c>
      <c r="L26" s="28" t="s">
        <v>46</v>
      </c>
    </row>
    <row r="27" spans="2:12" ht="15.95" customHeight="1">
      <c r="B27" s="26" t="s">
        <v>46</v>
      </c>
      <c r="C27" s="14" t="str">
        <f>CONCATENATE(B26," ",E27)</f>
        <v>062182 339018</v>
      </c>
      <c r="D27" s="26" t="s">
        <v>46</v>
      </c>
      <c r="E27" s="26" t="s">
        <v>47</v>
      </c>
      <c r="F27" s="26" t="s">
        <v>48</v>
      </c>
      <c r="G27" s="32">
        <v>28426</v>
      </c>
      <c r="H27" s="28">
        <v>28426</v>
      </c>
      <c r="I27" s="28">
        <v>28426</v>
      </c>
      <c r="J27" s="28">
        <v>28426</v>
      </c>
      <c r="K27" s="28">
        <v>28426</v>
      </c>
      <c r="L27" s="28" t="s">
        <v>46</v>
      </c>
    </row>
    <row r="28" spans="2:12" ht="15.95" customHeight="1">
      <c r="B28" s="26" t="s">
        <v>46</v>
      </c>
      <c r="C28" s="14" t="str">
        <f>CONCATENATE(B26," ",E28)</f>
        <v>062182 339030</v>
      </c>
      <c r="D28" s="26" t="s">
        <v>46</v>
      </c>
      <c r="E28" s="26" t="s">
        <v>49</v>
      </c>
      <c r="F28" s="26" t="s">
        <v>50</v>
      </c>
      <c r="G28" s="32">
        <v>26864</v>
      </c>
      <c r="H28" s="28">
        <v>26864</v>
      </c>
      <c r="I28" s="28">
        <v>26864</v>
      </c>
      <c r="J28" s="28">
        <v>20106</v>
      </c>
      <c r="K28" s="28">
        <v>719</v>
      </c>
      <c r="L28" s="28">
        <v>6758</v>
      </c>
    </row>
    <row r="29" spans="2:12" ht="15.95" customHeight="1">
      <c r="B29" s="26" t="s">
        <v>46</v>
      </c>
      <c r="C29" s="14" t="str">
        <f>CONCATENATE(B26," ",E29)</f>
        <v>062182 339033</v>
      </c>
      <c r="D29" s="26" t="s">
        <v>46</v>
      </c>
      <c r="E29" s="26" t="s">
        <v>51</v>
      </c>
      <c r="F29" s="26" t="s">
        <v>52</v>
      </c>
      <c r="G29" s="32">
        <v>11546.34</v>
      </c>
      <c r="H29" s="28">
        <v>11546.34</v>
      </c>
      <c r="I29" s="28">
        <v>11546.34</v>
      </c>
      <c r="J29" s="28">
        <v>11546.34</v>
      </c>
      <c r="K29" s="28">
        <v>11546.34</v>
      </c>
      <c r="L29" s="28" t="s">
        <v>46</v>
      </c>
    </row>
    <row r="30" spans="2:12" ht="15.95" customHeight="1">
      <c r="B30" s="26" t="s">
        <v>46</v>
      </c>
      <c r="C30" s="14" t="str">
        <f>CONCATENATE(B26," ",E30)</f>
        <v>062182 339036</v>
      </c>
      <c r="D30" s="26" t="s">
        <v>46</v>
      </c>
      <c r="E30" s="26" t="s">
        <v>71</v>
      </c>
      <c r="F30" s="26" t="s">
        <v>72</v>
      </c>
      <c r="G30" s="32">
        <v>3784.9</v>
      </c>
      <c r="H30" s="28">
        <v>3784.9</v>
      </c>
      <c r="I30" s="28">
        <v>3784.9</v>
      </c>
      <c r="J30" s="28">
        <v>3784.9</v>
      </c>
      <c r="K30" s="28">
        <v>3784.9</v>
      </c>
      <c r="L30" s="28" t="s">
        <v>46</v>
      </c>
    </row>
    <row r="31" spans="2:12">
      <c r="F31" s="36" t="s">
        <v>123</v>
      </c>
      <c r="G31" s="37">
        <f t="shared" ref="G31:L31" si="0">SUM(G14:G30)</f>
        <v>4528393.76</v>
      </c>
      <c r="H31" s="37">
        <f t="shared" si="0"/>
        <v>4528393.76</v>
      </c>
      <c r="I31" s="37">
        <f t="shared" si="0"/>
        <v>4528393.76</v>
      </c>
      <c r="J31" s="37">
        <f t="shared" si="0"/>
        <v>1905715.04</v>
      </c>
      <c r="K31" s="37">
        <f t="shared" si="0"/>
        <v>1756178.05</v>
      </c>
      <c r="L31" s="37">
        <f t="shared" si="0"/>
        <v>2622678.7199999997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8"/>
  <sheetViews>
    <sheetView showGridLines="0" workbookViewId="0">
      <selection activeCell="G18" sqref="G18:L18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110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45</v>
      </c>
      <c r="C14" s="14" t="str">
        <f>CONCATENATE(B14," ",E14)</f>
        <v>062176 339030</v>
      </c>
      <c r="D14" s="26" t="s">
        <v>46</v>
      </c>
      <c r="E14" s="26" t="s">
        <v>49</v>
      </c>
      <c r="F14" s="26" t="s">
        <v>50</v>
      </c>
      <c r="G14" s="32">
        <v>490641.4</v>
      </c>
      <c r="H14" s="28">
        <v>490641.4</v>
      </c>
      <c r="I14" s="28">
        <v>490641.4</v>
      </c>
      <c r="J14" s="28">
        <v>291410.28000000003</v>
      </c>
      <c r="K14" s="28">
        <v>279570.48</v>
      </c>
      <c r="L14" s="28">
        <v>199231.12</v>
      </c>
    </row>
    <row r="15" spans="1:12" ht="15.95" customHeight="1">
      <c r="B15" s="26" t="s">
        <v>46</v>
      </c>
      <c r="C15" s="14" t="str">
        <f>CONCATENATE(B14," ",E15)</f>
        <v>062176 339036</v>
      </c>
      <c r="D15" s="26" t="s">
        <v>46</v>
      </c>
      <c r="E15" s="26" t="s">
        <v>71</v>
      </c>
      <c r="F15" s="26" t="s">
        <v>72</v>
      </c>
      <c r="G15" s="32">
        <v>72000</v>
      </c>
      <c r="H15" s="28">
        <v>72000</v>
      </c>
      <c r="I15" s="28">
        <v>72000</v>
      </c>
      <c r="J15" s="28">
        <v>54000</v>
      </c>
      <c r="K15" s="28">
        <v>54000</v>
      </c>
      <c r="L15" s="28">
        <v>18000</v>
      </c>
    </row>
    <row r="16" spans="1:12" ht="15.95" customHeight="1">
      <c r="B16" s="26" t="s">
        <v>46</v>
      </c>
      <c r="C16" s="14" t="str">
        <f>CONCATENATE(B14," ",E16)</f>
        <v>062176 339047</v>
      </c>
      <c r="D16" s="26" t="s">
        <v>46</v>
      </c>
      <c r="E16" s="26" t="s">
        <v>57</v>
      </c>
      <c r="F16" s="26" t="s">
        <v>58</v>
      </c>
      <c r="G16" s="32">
        <v>108.76</v>
      </c>
      <c r="H16" s="28">
        <v>108.76</v>
      </c>
      <c r="I16" s="28">
        <v>108.76</v>
      </c>
      <c r="J16" s="28">
        <v>108.76</v>
      </c>
      <c r="K16" s="28">
        <v>108.76</v>
      </c>
      <c r="L16" s="28" t="s">
        <v>46</v>
      </c>
    </row>
    <row r="17" spans="2:12" ht="15.95" customHeight="1">
      <c r="B17" s="26" t="s">
        <v>73</v>
      </c>
      <c r="C17" s="14" t="str">
        <f>CONCATENATE(B17," ",E17)</f>
        <v>062178 449052</v>
      </c>
      <c r="D17" s="26" t="s">
        <v>46</v>
      </c>
      <c r="E17" s="26" t="s">
        <v>74</v>
      </c>
      <c r="F17" s="26" t="s">
        <v>75</v>
      </c>
      <c r="G17" s="32">
        <v>16042.96</v>
      </c>
      <c r="H17" s="28">
        <v>16042.96</v>
      </c>
      <c r="I17" s="28">
        <v>16042.96</v>
      </c>
      <c r="J17" s="28">
        <v>15679.97</v>
      </c>
      <c r="K17" s="28">
        <v>15679.97</v>
      </c>
      <c r="L17" s="28">
        <v>362.99</v>
      </c>
    </row>
    <row r="18" spans="2:12">
      <c r="F18" s="36" t="s">
        <v>123</v>
      </c>
      <c r="G18" s="37">
        <f t="shared" ref="G18:L18" si="0">SUM(G14:G17)</f>
        <v>578793.12</v>
      </c>
      <c r="H18" s="37">
        <f t="shared" si="0"/>
        <v>578793.12</v>
      </c>
      <c r="I18" s="37">
        <f t="shared" si="0"/>
        <v>578793.12</v>
      </c>
      <c r="J18" s="37">
        <f t="shared" si="0"/>
        <v>361199.01</v>
      </c>
      <c r="K18" s="37">
        <f t="shared" si="0"/>
        <v>349359.20999999996</v>
      </c>
      <c r="L18" s="37">
        <f t="shared" si="0"/>
        <v>217594.11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24"/>
  <sheetViews>
    <sheetView showGridLines="0" workbookViewId="0">
      <selection activeCell="G24" sqref="G24:L24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107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80</v>
      </c>
      <c r="C14" s="14" t="str">
        <f>CONCATENATE(B14," ",E14)</f>
        <v>062175 339039</v>
      </c>
      <c r="D14" s="26" t="s">
        <v>46</v>
      </c>
      <c r="E14" s="26" t="s">
        <v>55</v>
      </c>
      <c r="F14" s="26" t="s">
        <v>56</v>
      </c>
      <c r="G14" s="32">
        <v>9450</v>
      </c>
      <c r="H14" s="28">
        <v>9450</v>
      </c>
      <c r="I14" s="28">
        <v>9450</v>
      </c>
      <c r="J14" s="28">
        <v>9450</v>
      </c>
      <c r="K14" s="28">
        <v>9450</v>
      </c>
      <c r="L14" s="28" t="s">
        <v>46</v>
      </c>
    </row>
    <row r="15" spans="1:12" ht="15.95" customHeight="1">
      <c r="B15" s="26" t="s">
        <v>45</v>
      </c>
      <c r="C15" s="14" t="str">
        <f>CONCATENATE(B15," ",E15)</f>
        <v>062176 339014</v>
      </c>
      <c r="D15" s="26" t="s">
        <v>46</v>
      </c>
      <c r="E15" s="26" t="s">
        <v>82</v>
      </c>
      <c r="F15" s="26" t="s">
        <v>83</v>
      </c>
      <c r="G15" s="32">
        <v>25239.599999999999</v>
      </c>
      <c r="H15" s="28">
        <v>25239.599999999999</v>
      </c>
      <c r="I15" s="28">
        <v>25239.599999999999</v>
      </c>
      <c r="J15" s="28">
        <v>25239.599999999999</v>
      </c>
      <c r="K15" s="28">
        <v>25239.599999999999</v>
      </c>
      <c r="L15" s="28" t="s">
        <v>46</v>
      </c>
    </row>
    <row r="16" spans="1:12" ht="15.95" customHeight="1">
      <c r="B16" s="26" t="s">
        <v>46</v>
      </c>
      <c r="C16" s="14" t="str">
        <f>CONCATENATE(B15," ",E16)</f>
        <v>062176 339030</v>
      </c>
      <c r="D16" s="26" t="s">
        <v>46</v>
      </c>
      <c r="E16" s="26" t="s">
        <v>49</v>
      </c>
      <c r="F16" s="26" t="s">
        <v>50</v>
      </c>
      <c r="G16" s="32">
        <v>152245.21</v>
      </c>
      <c r="H16" s="28">
        <v>152245.21</v>
      </c>
      <c r="I16" s="28">
        <v>152245.21</v>
      </c>
      <c r="J16" s="28">
        <v>130588.77</v>
      </c>
      <c r="K16" s="28">
        <v>130588.77</v>
      </c>
      <c r="L16" s="28">
        <v>21656.44</v>
      </c>
    </row>
    <row r="17" spans="2:12" ht="15.95" customHeight="1">
      <c r="B17" s="26" t="s">
        <v>46</v>
      </c>
      <c r="C17" s="14" t="str">
        <f>CONCATENATE(B15," ",E17)</f>
        <v>062176 339033</v>
      </c>
      <c r="D17" s="26" t="s">
        <v>46</v>
      </c>
      <c r="E17" s="26" t="s">
        <v>51</v>
      </c>
      <c r="F17" s="26" t="s">
        <v>52</v>
      </c>
      <c r="G17" s="32">
        <v>1256.55</v>
      </c>
      <c r="H17" s="28">
        <v>1256.55</v>
      </c>
      <c r="I17" s="28">
        <v>1256.55</v>
      </c>
      <c r="J17" s="28">
        <v>1256.55</v>
      </c>
      <c r="K17" s="28">
        <v>1256.55</v>
      </c>
      <c r="L17" s="28" t="s">
        <v>46</v>
      </c>
    </row>
    <row r="18" spans="2:12" ht="15.95" customHeight="1">
      <c r="B18" s="26" t="s">
        <v>46</v>
      </c>
      <c r="C18" s="14" t="str">
        <f>CONCATENATE(B15," ",E18)</f>
        <v>062176 339039</v>
      </c>
      <c r="D18" s="26" t="s">
        <v>46</v>
      </c>
      <c r="E18" s="26" t="s">
        <v>55</v>
      </c>
      <c r="F18" s="26" t="s">
        <v>56</v>
      </c>
      <c r="G18" s="32">
        <v>101451.47</v>
      </c>
      <c r="H18" s="28">
        <v>101451.47</v>
      </c>
      <c r="I18" s="28">
        <v>101451.47</v>
      </c>
      <c r="J18" s="28">
        <v>16608</v>
      </c>
      <c r="K18" s="28">
        <v>16608</v>
      </c>
      <c r="L18" s="28">
        <v>84843.47</v>
      </c>
    </row>
    <row r="19" spans="2:12" ht="15.95" customHeight="1">
      <c r="B19" s="26" t="s">
        <v>46</v>
      </c>
      <c r="C19" s="14" t="str">
        <f>CONCATENATE(B15," ",E19)</f>
        <v>062176 339092</v>
      </c>
      <c r="D19" s="26" t="s">
        <v>46</v>
      </c>
      <c r="E19" s="26" t="s">
        <v>59</v>
      </c>
      <c r="F19" s="26" t="s">
        <v>60</v>
      </c>
      <c r="G19" s="32">
        <v>1787.99</v>
      </c>
      <c r="H19" s="28">
        <v>1787.99</v>
      </c>
      <c r="I19" s="28">
        <v>1787.99</v>
      </c>
      <c r="J19" s="28">
        <v>310</v>
      </c>
      <c r="K19" s="28">
        <v>310</v>
      </c>
      <c r="L19" s="28">
        <v>1477.99</v>
      </c>
    </row>
    <row r="20" spans="2:12" ht="15.95" customHeight="1">
      <c r="B20" s="26" t="s">
        <v>46</v>
      </c>
      <c r="C20" s="14" t="str">
        <f>CONCATENATE(B15," ",E20)</f>
        <v>062176 339093</v>
      </c>
      <c r="D20" s="26" t="s">
        <v>46</v>
      </c>
      <c r="E20" s="26" t="s">
        <v>61</v>
      </c>
      <c r="F20" s="26" t="s">
        <v>62</v>
      </c>
      <c r="G20" s="32">
        <v>45741.38</v>
      </c>
      <c r="H20" s="28">
        <v>45741.38</v>
      </c>
      <c r="I20" s="28">
        <v>45741.38</v>
      </c>
      <c r="J20" s="28">
        <v>45741.38</v>
      </c>
      <c r="K20" s="28">
        <v>45741.38</v>
      </c>
      <c r="L20" s="28" t="s">
        <v>46</v>
      </c>
    </row>
    <row r="21" spans="2:12" ht="15.95" customHeight="1">
      <c r="B21" s="26" t="s">
        <v>73</v>
      </c>
      <c r="C21" s="14" t="str">
        <f>CONCATENATE(B21," ",E21)</f>
        <v>062178 449039</v>
      </c>
      <c r="D21" s="26" t="s">
        <v>46</v>
      </c>
      <c r="E21" s="26" t="s">
        <v>108</v>
      </c>
      <c r="F21" s="26" t="s">
        <v>109</v>
      </c>
      <c r="G21" s="32">
        <v>49455.75</v>
      </c>
      <c r="H21" s="28">
        <v>49455.75</v>
      </c>
      <c r="I21" s="28">
        <v>49455.75</v>
      </c>
      <c r="J21" s="28">
        <v>49455.75</v>
      </c>
      <c r="K21" s="28" t="s">
        <v>46</v>
      </c>
      <c r="L21" s="28" t="s">
        <v>46</v>
      </c>
    </row>
    <row r="22" spans="2:12" ht="15.95" customHeight="1">
      <c r="B22" s="26" t="s">
        <v>46</v>
      </c>
      <c r="C22" s="14" t="str">
        <f>CONCATENATE(B21," ",E22)</f>
        <v>062178 449051</v>
      </c>
      <c r="D22" s="26" t="s">
        <v>46</v>
      </c>
      <c r="E22" s="26" t="s">
        <v>68</v>
      </c>
      <c r="F22" s="26" t="s">
        <v>69</v>
      </c>
      <c r="G22" s="32">
        <v>500000</v>
      </c>
      <c r="H22" s="28">
        <v>500000</v>
      </c>
      <c r="I22" s="28">
        <v>500000</v>
      </c>
      <c r="J22" s="28" t="s">
        <v>46</v>
      </c>
      <c r="K22" s="28" t="s">
        <v>46</v>
      </c>
      <c r="L22" s="28">
        <v>500000</v>
      </c>
    </row>
    <row r="23" spans="2:12" ht="15.95" customHeight="1">
      <c r="B23" s="26" t="s">
        <v>46</v>
      </c>
      <c r="C23" s="14" t="str">
        <f>CONCATENATE(B21," ",E23)</f>
        <v>062178 449052</v>
      </c>
      <c r="D23" s="26" t="s">
        <v>46</v>
      </c>
      <c r="E23" s="26" t="s">
        <v>74</v>
      </c>
      <c r="F23" s="26" t="s">
        <v>75</v>
      </c>
      <c r="G23" s="32">
        <v>2068732.97</v>
      </c>
      <c r="H23" s="28">
        <v>2068732.97</v>
      </c>
      <c r="I23" s="28">
        <v>2068732.97</v>
      </c>
      <c r="J23" s="28">
        <v>914930.12</v>
      </c>
      <c r="K23" s="28">
        <v>688382.12</v>
      </c>
      <c r="L23" s="28">
        <v>1153802.8500000001</v>
      </c>
    </row>
    <row r="24" spans="2:12">
      <c r="F24" s="36" t="s">
        <v>123</v>
      </c>
      <c r="G24" s="37">
        <f t="shared" ref="G24:L24" si="0">SUM(G14:G23)</f>
        <v>2955360.92</v>
      </c>
      <c r="H24" s="37">
        <f t="shared" si="0"/>
        <v>2955360.92</v>
      </c>
      <c r="I24" s="37">
        <f t="shared" si="0"/>
        <v>2955360.92</v>
      </c>
      <c r="J24" s="37">
        <f t="shared" si="0"/>
        <v>1193580.17</v>
      </c>
      <c r="K24" s="37">
        <f t="shared" si="0"/>
        <v>917576.41999999993</v>
      </c>
      <c r="L24" s="37">
        <f t="shared" si="0"/>
        <v>1761780.75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5"/>
  <sheetViews>
    <sheetView showGridLines="0" workbookViewId="0">
      <selection activeCell="G15" sqref="G15:K15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1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2013</v>
      </c>
    </row>
    <row r="5" spans="1:11">
      <c r="A5" s="19" t="str">
        <f>Principal!A5</f>
        <v xml:space="preserve">                                                                                                            Base: 30-JAN-2014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33</v>
      </c>
    </row>
    <row r="8" spans="1:11">
      <c r="A8" s="19" t="s">
        <v>34</v>
      </c>
    </row>
    <row r="9" spans="1:11">
      <c r="A9" s="19" t="s">
        <v>106</v>
      </c>
    </row>
    <row r="12" spans="1:11">
      <c r="G12" s="31" t="s">
        <v>36</v>
      </c>
    </row>
    <row r="13" spans="1:11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</row>
    <row r="14" spans="1:11" ht="15.95" customHeight="1">
      <c r="B14" s="26" t="s">
        <v>45</v>
      </c>
      <c r="C14" s="14" t="str">
        <f>CONCATENATE(B14," ",E14)</f>
        <v>062176 339018</v>
      </c>
      <c r="D14" s="26" t="s">
        <v>46</v>
      </c>
      <c r="E14" s="26" t="s">
        <v>47</v>
      </c>
      <c r="F14" s="26" t="s">
        <v>48</v>
      </c>
      <c r="G14" s="32">
        <v>2938.8</v>
      </c>
      <c r="H14" s="28">
        <v>2938.8</v>
      </c>
      <c r="I14" s="28">
        <v>2938.8</v>
      </c>
      <c r="J14" s="28">
        <v>2938.8</v>
      </c>
      <c r="K14" s="28">
        <v>2938.8</v>
      </c>
    </row>
    <row r="15" spans="1:11">
      <c r="F15" s="36" t="s">
        <v>123</v>
      </c>
      <c r="G15" s="37">
        <f t="shared" ref="G15:K15" si="0">SUM(G14)</f>
        <v>2938.8</v>
      </c>
      <c r="H15" s="37">
        <f t="shared" si="0"/>
        <v>2938.8</v>
      </c>
      <c r="I15" s="37">
        <f t="shared" si="0"/>
        <v>2938.8</v>
      </c>
      <c r="J15" s="37">
        <f t="shared" si="0"/>
        <v>2938.8</v>
      </c>
      <c r="K15" s="37">
        <f t="shared" si="0"/>
        <v>2938.8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24"/>
  <sheetViews>
    <sheetView showGridLines="0" workbookViewId="0">
      <selection activeCell="G24" sqref="G24:L24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105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80</v>
      </c>
      <c r="C14" s="14" t="str">
        <f>CONCATENATE(B14," ",E14)</f>
        <v>062175 339039</v>
      </c>
      <c r="D14" s="26" t="s">
        <v>46</v>
      </c>
      <c r="E14" s="26" t="s">
        <v>55</v>
      </c>
      <c r="F14" s="26" t="s">
        <v>56</v>
      </c>
      <c r="G14" s="32">
        <v>6680</v>
      </c>
      <c r="H14" s="28">
        <v>6680</v>
      </c>
      <c r="I14" s="28">
        <v>6680</v>
      </c>
      <c r="J14" s="28">
        <v>6680</v>
      </c>
      <c r="K14" s="28">
        <v>6680</v>
      </c>
      <c r="L14" s="28" t="s">
        <v>46</v>
      </c>
    </row>
    <row r="15" spans="1:12" ht="15.95" customHeight="1">
      <c r="B15" s="26" t="s">
        <v>45</v>
      </c>
      <c r="C15" s="14" t="str">
        <f>CONCATENATE(B15," ",E15)</f>
        <v>062176 339014</v>
      </c>
      <c r="D15" s="26" t="s">
        <v>46</v>
      </c>
      <c r="E15" s="26" t="s">
        <v>82</v>
      </c>
      <c r="F15" s="26" t="s">
        <v>83</v>
      </c>
      <c r="G15" s="32">
        <v>352604.88</v>
      </c>
      <c r="H15" s="28">
        <v>352604.88</v>
      </c>
      <c r="I15" s="28">
        <v>352604.88</v>
      </c>
      <c r="J15" s="28">
        <v>352604.88</v>
      </c>
      <c r="K15" s="28">
        <v>352604.88</v>
      </c>
      <c r="L15" s="28" t="s">
        <v>46</v>
      </c>
    </row>
    <row r="16" spans="1:12" ht="15.95" customHeight="1">
      <c r="B16" s="26" t="s">
        <v>46</v>
      </c>
      <c r="C16" s="14" t="str">
        <f>CONCATENATE(B15," ",E16)</f>
        <v>062176 339018</v>
      </c>
      <c r="D16" s="26" t="s">
        <v>46</v>
      </c>
      <c r="E16" s="26" t="s">
        <v>47</v>
      </c>
      <c r="F16" s="26" t="s">
        <v>48</v>
      </c>
      <c r="G16" s="32">
        <v>18240</v>
      </c>
      <c r="H16" s="28">
        <v>18240</v>
      </c>
      <c r="I16" s="28">
        <v>18240</v>
      </c>
      <c r="J16" s="28">
        <v>18240</v>
      </c>
      <c r="K16" s="28">
        <v>18240</v>
      </c>
      <c r="L16" s="28" t="s">
        <v>46</v>
      </c>
    </row>
    <row r="17" spans="2:12" ht="15.95" customHeight="1">
      <c r="B17" s="26" t="s">
        <v>46</v>
      </c>
      <c r="C17" s="14" t="str">
        <f>CONCATENATE(B15," ",E17)</f>
        <v>062176 339030</v>
      </c>
      <c r="D17" s="26" t="s">
        <v>46</v>
      </c>
      <c r="E17" s="26" t="s">
        <v>49</v>
      </c>
      <c r="F17" s="26" t="s">
        <v>50</v>
      </c>
      <c r="G17" s="32">
        <v>4140.47</v>
      </c>
      <c r="H17" s="28">
        <v>4140.47</v>
      </c>
      <c r="I17" s="28">
        <v>4140.47</v>
      </c>
      <c r="J17" s="28">
        <v>4140.47</v>
      </c>
      <c r="K17" s="28">
        <v>4140.47</v>
      </c>
      <c r="L17" s="28" t="s">
        <v>46</v>
      </c>
    </row>
    <row r="18" spans="2:12" ht="15.95" customHeight="1">
      <c r="B18" s="26" t="s">
        <v>46</v>
      </c>
      <c r="C18" s="14" t="str">
        <f>CONCATENATE(B15," ",E18)</f>
        <v>062176 339033</v>
      </c>
      <c r="D18" s="26" t="s">
        <v>46</v>
      </c>
      <c r="E18" s="26" t="s">
        <v>51</v>
      </c>
      <c r="F18" s="26" t="s">
        <v>52</v>
      </c>
      <c r="G18" s="32">
        <v>253481.11</v>
      </c>
      <c r="H18" s="28">
        <v>253481.11</v>
      </c>
      <c r="I18" s="28">
        <v>253481.11</v>
      </c>
      <c r="J18" s="28">
        <v>189840.85</v>
      </c>
      <c r="K18" s="28">
        <v>184384.52</v>
      </c>
      <c r="L18" s="28">
        <v>63640.26</v>
      </c>
    </row>
    <row r="19" spans="2:12" ht="15.95" customHeight="1">
      <c r="B19" s="26" t="s">
        <v>46</v>
      </c>
      <c r="C19" s="14" t="str">
        <f>CONCATENATE(B15," ",E19)</f>
        <v>062176 339036</v>
      </c>
      <c r="D19" s="26" t="s">
        <v>46</v>
      </c>
      <c r="E19" s="26" t="s">
        <v>71</v>
      </c>
      <c r="F19" s="26" t="s">
        <v>72</v>
      </c>
      <c r="G19" s="32">
        <v>40016.400000000001</v>
      </c>
      <c r="H19" s="28">
        <v>40016.400000000001</v>
      </c>
      <c r="I19" s="28">
        <v>40016.400000000001</v>
      </c>
      <c r="J19" s="28">
        <v>40016.400000000001</v>
      </c>
      <c r="K19" s="28">
        <v>40016.400000000001</v>
      </c>
      <c r="L19" s="28" t="s">
        <v>46</v>
      </c>
    </row>
    <row r="20" spans="2:12" ht="15.95" customHeight="1">
      <c r="B20" s="26" t="s">
        <v>46</v>
      </c>
      <c r="C20" s="14" t="str">
        <f>CONCATENATE(B15," ",E20)</f>
        <v>062176 339039</v>
      </c>
      <c r="D20" s="26" t="s">
        <v>46</v>
      </c>
      <c r="E20" s="26" t="s">
        <v>55</v>
      </c>
      <c r="F20" s="26" t="s">
        <v>56</v>
      </c>
      <c r="G20" s="32">
        <v>7633.8</v>
      </c>
      <c r="H20" s="28">
        <v>7633.8</v>
      </c>
      <c r="I20" s="28">
        <v>7633.8</v>
      </c>
      <c r="J20" s="28">
        <v>7633.8</v>
      </c>
      <c r="K20" s="28">
        <v>7633.8</v>
      </c>
      <c r="L20" s="28" t="s">
        <v>46</v>
      </c>
    </row>
    <row r="21" spans="2:12" ht="15.95" customHeight="1">
      <c r="B21" s="26" t="s">
        <v>46</v>
      </c>
      <c r="C21" s="14" t="str">
        <f>CONCATENATE(B15," ",E21)</f>
        <v>062176 339047</v>
      </c>
      <c r="D21" s="26" t="s">
        <v>46</v>
      </c>
      <c r="E21" s="26" t="s">
        <v>57</v>
      </c>
      <c r="F21" s="26" t="s">
        <v>58</v>
      </c>
      <c r="G21" s="32">
        <v>16001.24</v>
      </c>
      <c r="H21" s="28">
        <v>16001.24</v>
      </c>
      <c r="I21" s="28">
        <v>16001.24</v>
      </c>
      <c r="J21" s="28">
        <v>16001.24</v>
      </c>
      <c r="K21" s="28">
        <v>16001.24</v>
      </c>
      <c r="L21" s="28" t="s">
        <v>46</v>
      </c>
    </row>
    <row r="22" spans="2:12" ht="15.95" customHeight="1">
      <c r="B22" s="26" t="s">
        <v>46</v>
      </c>
      <c r="C22" s="14" t="str">
        <f>CONCATENATE(B15," ",E22)</f>
        <v>062176 339093</v>
      </c>
      <c r="D22" s="26" t="s">
        <v>46</v>
      </c>
      <c r="E22" s="26" t="s">
        <v>61</v>
      </c>
      <c r="F22" s="26" t="s">
        <v>62</v>
      </c>
      <c r="G22" s="32">
        <v>36189.26</v>
      </c>
      <c r="H22" s="28">
        <v>36189.26</v>
      </c>
      <c r="I22" s="28">
        <v>36189.26</v>
      </c>
      <c r="J22" s="28">
        <v>36189.26</v>
      </c>
      <c r="K22" s="28">
        <v>36189.26</v>
      </c>
      <c r="L22" s="28" t="s">
        <v>46</v>
      </c>
    </row>
    <row r="23" spans="2:12" ht="15.95" customHeight="1">
      <c r="B23" s="26" t="s">
        <v>73</v>
      </c>
      <c r="C23" s="14" t="str">
        <f>CONCATENATE(B23," ",E23)</f>
        <v>062178 449052</v>
      </c>
      <c r="D23" s="26" t="s">
        <v>46</v>
      </c>
      <c r="E23" s="26" t="s">
        <v>74</v>
      </c>
      <c r="F23" s="26" t="s">
        <v>75</v>
      </c>
      <c r="G23" s="32">
        <v>19572.64</v>
      </c>
      <c r="H23" s="28">
        <v>19572.64</v>
      </c>
      <c r="I23" s="28">
        <v>19572.64</v>
      </c>
      <c r="J23" s="28">
        <v>19074.650000000001</v>
      </c>
      <c r="K23" s="28">
        <v>19074.650000000001</v>
      </c>
      <c r="L23" s="28">
        <v>497.99</v>
      </c>
    </row>
    <row r="24" spans="2:12">
      <c r="F24" s="36" t="s">
        <v>123</v>
      </c>
      <c r="G24" s="37">
        <f t="shared" ref="G24:L24" si="0">SUM(G14:G23)</f>
        <v>754559.8</v>
      </c>
      <c r="H24" s="37">
        <f t="shared" si="0"/>
        <v>754559.8</v>
      </c>
      <c r="I24" s="37">
        <f t="shared" si="0"/>
        <v>754559.8</v>
      </c>
      <c r="J24" s="37">
        <f t="shared" si="0"/>
        <v>690421.55</v>
      </c>
      <c r="K24" s="37">
        <f t="shared" si="0"/>
        <v>684965.22000000009</v>
      </c>
      <c r="L24" s="37">
        <f t="shared" si="0"/>
        <v>64138.25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27"/>
  <sheetViews>
    <sheetView showGridLines="0" workbookViewId="0">
      <selection activeCell="G27" sqref="G27:L27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104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45</v>
      </c>
      <c r="C14" s="14" t="str">
        <f>CONCATENATE(B14," ",E14)</f>
        <v>062176 339014</v>
      </c>
      <c r="D14" s="26" t="s">
        <v>46</v>
      </c>
      <c r="E14" s="26" t="s">
        <v>82</v>
      </c>
      <c r="F14" s="26" t="s">
        <v>83</v>
      </c>
      <c r="G14" s="32">
        <v>11278.34</v>
      </c>
      <c r="H14" s="28">
        <v>11278.34</v>
      </c>
      <c r="I14" s="28">
        <v>11278.34</v>
      </c>
      <c r="J14" s="28">
        <v>11278.34</v>
      </c>
      <c r="K14" s="28">
        <v>11278.34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062176 339018</v>
      </c>
      <c r="D15" s="26" t="s">
        <v>46</v>
      </c>
      <c r="E15" s="26" t="s">
        <v>47</v>
      </c>
      <c r="F15" s="26" t="s">
        <v>48</v>
      </c>
      <c r="G15" s="32">
        <v>11262.3</v>
      </c>
      <c r="H15" s="28">
        <v>11262.3</v>
      </c>
      <c r="I15" s="28">
        <v>11262.3</v>
      </c>
      <c r="J15" s="28">
        <v>11262.3</v>
      </c>
      <c r="K15" s="28">
        <v>11262.3</v>
      </c>
      <c r="L15" s="28" t="s">
        <v>46</v>
      </c>
    </row>
    <row r="16" spans="1:12" ht="15.95" customHeight="1">
      <c r="B16" s="26" t="s">
        <v>46</v>
      </c>
      <c r="C16" s="14" t="str">
        <f>CONCATENATE(B14," ",E16)</f>
        <v>062176 339030</v>
      </c>
      <c r="D16" s="26" t="s">
        <v>46</v>
      </c>
      <c r="E16" s="26" t="s">
        <v>49</v>
      </c>
      <c r="F16" s="26" t="s">
        <v>50</v>
      </c>
      <c r="G16" s="32">
        <v>3839.6</v>
      </c>
      <c r="H16" s="28">
        <v>3839.6</v>
      </c>
      <c r="I16" s="28">
        <v>3839.6</v>
      </c>
      <c r="J16" s="28" t="s">
        <v>46</v>
      </c>
      <c r="K16" s="28" t="s">
        <v>46</v>
      </c>
      <c r="L16" s="28">
        <v>3839.6</v>
      </c>
    </row>
    <row r="17" spans="2:12" ht="15.95" customHeight="1">
      <c r="B17" s="26" t="s">
        <v>46</v>
      </c>
      <c r="C17" s="14" t="str">
        <f>CONCATENATE(B14," ",E17)</f>
        <v>062176 339033</v>
      </c>
      <c r="D17" s="26" t="s">
        <v>46</v>
      </c>
      <c r="E17" s="26" t="s">
        <v>51</v>
      </c>
      <c r="F17" s="26" t="s">
        <v>52</v>
      </c>
      <c r="G17" s="32">
        <v>5742.28</v>
      </c>
      <c r="H17" s="28">
        <v>5742.28</v>
      </c>
      <c r="I17" s="28">
        <v>5742.28</v>
      </c>
      <c r="J17" s="28">
        <v>5742.28</v>
      </c>
      <c r="K17" s="28">
        <v>5742.28</v>
      </c>
      <c r="L17" s="28" t="s">
        <v>46</v>
      </c>
    </row>
    <row r="18" spans="2:12" ht="15.95" customHeight="1">
      <c r="B18" s="26" t="s">
        <v>46</v>
      </c>
      <c r="C18" s="14" t="str">
        <f>CONCATENATE(B14," ",E18)</f>
        <v>062176 339036</v>
      </c>
      <c r="D18" s="26" t="s">
        <v>46</v>
      </c>
      <c r="E18" s="26" t="s">
        <v>71</v>
      </c>
      <c r="F18" s="26" t="s">
        <v>72</v>
      </c>
      <c r="G18" s="32">
        <v>1789.5</v>
      </c>
      <c r="H18" s="28">
        <v>1789.5</v>
      </c>
      <c r="I18" s="28">
        <v>1789.5</v>
      </c>
      <c r="J18" s="28">
        <v>1789.5</v>
      </c>
      <c r="K18" s="28">
        <v>1789.5</v>
      </c>
      <c r="L18" s="28" t="s">
        <v>46</v>
      </c>
    </row>
    <row r="19" spans="2:12" ht="15.95" customHeight="1">
      <c r="B19" s="26" t="s">
        <v>46</v>
      </c>
      <c r="C19" s="14" t="str">
        <f>CONCATENATE(B14," ",E19)</f>
        <v>062176 339039</v>
      </c>
      <c r="D19" s="26" t="s">
        <v>46</v>
      </c>
      <c r="E19" s="26" t="s">
        <v>55</v>
      </c>
      <c r="F19" s="26" t="s">
        <v>56</v>
      </c>
      <c r="G19" s="32">
        <v>60240</v>
      </c>
      <c r="H19" s="28">
        <v>60240</v>
      </c>
      <c r="I19" s="28">
        <v>60240</v>
      </c>
      <c r="J19" s="28">
        <v>2916.29</v>
      </c>
      <c r="K19" s="28">
        <v>2916.29</v>
      </c>
      <c r="L19" s="28">
        <v>57323.71</v>
      </c>
    </row>
    <row r="20" spans="2:12" ht="15.95" customHeight="1">
      <c r="B20" s="26" t="s">
        <v>73</v>
      </c>
      <c r="C20" s="14" t="str">
        <f>CONCATENATE(B20," ",E20)</f>
        <v>062178 449052</v>
      </c>
      <c r="D20" s="26" t="s">
        <v>46</v>
      </c>
      <c r="E20" s="26" t="s">
        <v>74</v>
      </c>
      <c r="F20" s="26" t="s">
        <v>75</v>
      </c>
      <c r="G20" s="32">
        <v>1659728.57</v>
      </c>
      <c r="H20" s="28">
        <v>1659728.57</v>
      </c>
      <c r="I20" s="28">
        <v>1659728.57</v>
      </c>
      <c r="J20" s="28">
        <v>1615142.57</v>
      </c>
      <c r="K20" s="28">
        <v>1579357.25</v>
      </c>
      <c r="L20" s="28">
        <v>44586</v>
      </c>
    </row>
    <row r="21" spans="2:12" ht="15.95" customHeight="1">
      <c r="B21" s="26" t="s">
        <v>76</v>
      </c>
      <c r="C21" s="14" t="str">
        <f>CONCATENATE(B21," ",E21)</f>
        <v>062179 449052</v>
      </c>
      <c r="D21" s="26" t="s">
        <v>46</v>
      </c>
      <c r="E21" s="26" t="s">
        <v>74</v>
      </c>
      <c r="F21" s="26" t="s">
        <v>75</v>
      </c>
      <c r="G21" s="32">
        <v>1681.54</v>
      </c>
      <c r="H21" s="28">
        <v>1681.54</v>
      </c>
      <c r="I21" s="28">
        <v>1681.54</v>
      </c>
      <c r="J21" s="28">
        <v>1681.54</v>
      </c>
      <c r="K21" s="28">
        <v>1681.54</v>
      </c>
      <c r="L21" s="28" t="s">
        <v>46</v>
      </c>
    </row>
    <row r="22" spans="2:12" ht="15.95" customHeight="1">
      <c r="B22" s="26" t="s">
        <v>79</v>
      </c>
      <c r="C22" s="14" t="str">
        <f>CONCATENATE(B22," ",E22)</f>
        <v>062182 339014</v>
      </c>
      <c r="D22" s="26" t="s">
        <v>46</v>
      </c>
      <c r="E22" s="26" t="s">
        <v>82</v>
      </c>
      <c r="F22" s="26" t="s">
        <v>83</v>
      </c>
      <c r="G22" s="32">
        <v>40238.050000000003</v>
      </c>
      <c r="H22" s="28">
        <v>40238.050000000003</v>
      </c>
      <c r="I22" s="28">
        <v>40238.050000000003</v>
      </c>
      <c r="J22" s="28">
        <v>40238.050000000003</v>
      </c>
      <c r="K22" s="28">
        <v>40238.050000000003</v>
      </c>
      <c r="L22" s="28" t="s">
        <v>46</v>
      </c>
    </row>
    <row r="23" spans="2:12" ht="15.95" customHeight="1">
      <c r="B23" s="26" t="s">
        <v>46</v>
      </c>
      <c r="C23" s="14" t="str">
        <f>CONCATENATE(B22," ",E23)</f>
        <v>062182 339018</v>
      </c>
      <c r="D23" s="26" t="s">
        <v>46</v>
      </c>
      <c r="E23" s="26" t="s">
        <v>47</v>
      </c>
      <c r="F23" s="26" t="s">
        <v>48</v>
      </c>
      <c r="G23" s="32">
        <v>103400</v>
      </c>
      <c r="H23" s="28">
        <v>103400</v>
      </c>
      <c r="I23" s="28">
        <v>103400</v>
      </c>
      <c r="J23" s="28">
        <v>103400</v>
      </c>
      <c r="K23" s="28">
        <v>103400</v>
      </c>
      <c r="L23" s="28" t="s">
        <v>46</v>
      </c>
    </row>
    <row r="24" spans="2:12" ht="15.95" customHeight="1">
      <c r="B24" s="26" t="s">
        <v>46</v>
      </c>
      <c r="C24" s="14" t="str">
        <f>CONCATENATE(B22," ",E24)</f>
        <v>062182 339030</v>
      </c>
      <c r="D24" s="26" t="s">
        <v>46</v>
      </c>
      <c r="E24" s="26" t="s">
        <v>49</v>
      </c>
      <c r="F24" s="26" t="s">
        <v>50</v>
      </c>
      <c r="G24" s="32">
        <v>11176.01</v>
      </c>
      <c r="H24" s="28">
        <v>11176.01</v>
      </c>
      <c r="I24" s="28">
        <v>11176.01</v>
      </c>
      <c r="J24" s="28">
        <v>11176.01</v>
      </c>
      <c r="K24" s="28">
        <v>11176.01</v>
      </c>
      <c r="L24" s="28" t="s">
        <v>46</v>
      </c>
    </row>
    <row r="25" spans="2:12" ht="15.95" customHeight="1">
      <c r="B25" s="26" t="s">
        <v>46</v>
      </c>
      <c r="C25" s="14" t="str">
        <f>CONCATENATE(B22," ",E25)</f>
        <v>062182 339033</v>
      </c>
      <c r="D25" s="26" t="s">
        <v>46</v>
      </c>
      <c r="E25" s="26" t="s">
        <v>51</v>
      </c>
      <c r="F25" s="26" t="s">
        <v>52</v>
      </c>
      <c r="G25" s="32">
        <v>1821.66</v>
      </c>
      <c r="H25" s="28">
        <v>1821.66</v>
      </c>
      <c r="I25" s="28">
        <v>1821.66</v>
      </c>
      <c r="J25" s="28">
        <v>1821.66</v>
      </c>
      <c r="K25" s="28">
        <v>1821.66</v>
      </c>
      <c r="L25" s="28" t="s">
        <v>46</v>
      </c>
    </row>
    <row r="26" spans="2:12" ht="15.95" customHeight="1">
      <c r="B26" s="26" t="s">
        <v>46</v>
      </c>
      <c r="C26" s="14" t="str">
        <f>CONCATENATE(B22," ",E26)</f>
        <v>062182 339039</v>
      </c>
      <c r="D26" s="26" t="s">
        <v>46</v>
      </c>
      <c r="E26" s="26" t="s">
        <v>55</v>
      </c>
      <c r="F26" s="26" t="s">
        <v>56</v>
      </c>
      <c r="G26" s="32">
        <v>3456.34</v>
      </c>
      <c r="H26" s="28">
        <v>3456.34</v>
      </c>
      <c r="I26" s="28">
        <v>3456.34</v>
      </c>
      <c r="J26" s="28">
        <v>3455.34</v>
      </c>
      <c r="K26" s="28">
        <v>3455.34</v>
      </c>
      <c r="L26" s="28">
        <v>1</v>
      </c>
    </row>
    <row r="27" spans="2:12">
      <c r="F27" s="36" t="s">
        <v>123</v>
      </c>
      <c r="G27" s="37">
        <f t="shared" ref="G27:L27" si="0">SUM(G14:G26)</f>
        <v>1915654.1900000002</v>
      </c>
      <c r="H27" s="37">
        <f t="shared" si="0"/>
        <v>1915654.1900000002</v>
      </c>
      <c r="I27" s="37">
        <f t="shared" si="0"/>
        <v>1915654.1900000002</v>
      </c>
      <c r="J27" s="37">
        <f t="shared" si="0"/>
        <v>1809903.8800000001</v>
      </c>
      <c r="K27" s="37">
        <f t="shared" si="0"/>
        <v>1774118.56</v>
      </c>
      <c r="L27" s="37">
        <f t="shared" si="0"/>
        <v>105750.31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34"/>
  <sheetViews>
    <sheetView showGridLines="0" topLeftCell="A10" workbookViewId="0">
      <selection activeCell="G34" sqref="G34:L34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103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80</v>
      </c>
      <c r="C14" s="14" t="str">
        <f>CONCATENATE(B14," ",E14)</f>
        <v>062175 339039</v>
      </c>
      <c r="D14" s="26" t="s">
        <v>46</v>
      </c>
      <c r="E14" s="26" t="s">
        <v>55</v>
      </c>
      <c r="F14" s="26" t="s">
        <v>56</v>
      </c>
      <c r="G14" s="32">
        <v>60</v>
      </c>
      <c r="H14" s="28">
        <v>60</v>
      </c>
      <c r="I14" s="28">
        <v>60</v>
      </c>
      <c r="J14" s="28" t="s">
        <v>46</v>
      </c>
      <c r="K14" s="28" t="s">
        <v>46</v>
      </c>
      <c r="L14" s="28">
        <v>60</v>
      </c>
    </row>
    <row r="15" spans="1:12" ht="15.95" customHeight="1">
      <c r="B15" s="26" t="s">
        <v>45</v>
      </c>
      <c r="C15" s="14" t="str">
        <f>CONCATENATE(B15," ",E15)</f>
        <v>062176 339014</v>
      </c>
      <c r="D15" s="26" t="s">
        <v>46</v>
      </c>
      <c r="E15" s="26" t="s">
        <v>82</v>
      </c>
      <c r="F15" s="26" t="s">
        <v>83</v>
      </c>
      <c r="G15" s="32">
        <v>15992.49</v>
      </c>
      <c r="H15" s="28">
        <v>15992.49</v>
      </c>
      <c r="I15" s="28">
        <v>15992.49</v>
      </c>
      <c r="J15" s="28">
        <v>15992.49</v>
      </c>
      <c r="K15" s="28">
        <v>15992.49</v>
      </c>
      <c r="L15" s="28" t="s">
        <v>46</v>
      </c>
    </row>
    <row r="16" spans="1:12" ht="15.95" customHeight="1">
      <c r="B16" s="26" t="s">
        <v>46</v>
      </c>
      <c r="C16" s="14" t="str">
        <f>CONCATENATE(B15," ",E16)</f>
        <v>062176 339018</v>
      </c>
      <c r="D16" s="26" t="s">
        <v>46</v>
      </c>
      <c r="E16" s="26" t="s">
        <v>47</v>
      </c>
      <c r="F16" s="26" t="s">
        <v>48</v>
      </c>
      <c r="G16" s="32">
        <v>9000</v>
      </c>
      <c r="H16" s="28">
        <v>9000</v>
      </c>
      <c r="I16" s="28">
        <v>9000</v>
      </c>
      <c r="J16" s="28">
        <v>9000</v>
      </c>
      <c r="K16" s="28">
        <v>9000</v>
      </c>
      <c r="L16" s="28" t="s">
        <v>46</v>
      </c>
    </row>
    <row r="17" spans="2:12" ht="15.95" customHeight="1">
      <c r="B17" s="26" t="s">
        <v>46</v>
      </c>
      <c r="C17" s="14" t="str">
        <f>CONCATENATE(B15," ",E17)</f>
        <v>062176 339033</v>
      </c>
      <c r="D17" s="26" t="s">
        <v>46</v>
      </c>
      <c r="E17" s="26" t="s">
        <v>51</v>
      </c>
      <c r="F17" s="26" t="s">
        <v>52</v>
      </c>
      <c r="G17" s="32">
        <v>3704.7</v>
      </c>
      <c r="H17" s="28">
        <v>3704.7</v>
      </c>
      <c r="I17" s="28">
        <v>3704.7</v>
      </c>
      <c r="J17" s="28">
        <v>3704.7</v>
      </c>
      <c r="K17" s="28">
        <v>3704.7</v>
      </c>
      <c r="L17" s="28" t="s">
        <v>46</v>
      </c>
    </row>
    <row r="18" spans="2:12" ht="15.95" customHeight="1">
      <c r="B18" s="26" t="s">
        <v>73</v>
      </c>
      <c r="C18" s="14" t="str">
        <f>CONCATENATE(B18," ",E18)</f>
        <v>062178 449052</v>
      </c>
      <c r="D18" s="26" t="s">
        <v>46</v>
      </c>
      <c r="E18" s="26" t="s">
        <v>74</v>
      </c>
      <c r="F18" s="26" t="s">
        <v>75</v>
      </c>
      <c r="G18" s="32">
        <v>25773.71</v>
      </c>
      <c r="H18" s="28">
        <v>25773.71</v>
      </c>
      <c r="I18" s="28">
        <v>25773.71</v>
      </c>
      <c r="J18" s="28">
        <v>7154.78</v>
      </c>
      <c r="K18" s="28">
        <v>2938.78</v>
      </c>
      <c r="L18" s="28">
        <v>18618.93</v>
      </c>
    </row>
    <row r="19" spans="2:12" ht="15.95" customHeight="1">
      <c r="B19" s="26" t="s">
        <v>76</v>
      </c>
      <c r="C19" s="14" t="str">
        <f>CONCATENATE(B19," ",E19)</f>
        <v>062179 339014</v>
      </c>
      <c r="D19" s="26" t="s">
        <v>46</v>
      </c>
      <c r="E19" s="26" t="s">
        <v>82</v>
      </c>
      <c r="F19" s="26" t="s">
        <v>83</v>
      </c>
      <c r="G19" s="32">
        <v>31644.37</v>
      </c>
      <c r="H19" s="28">
        <v>31644.37</v>
      </c>
      <c r="I19" s="28">
        <v>31644.37</v>
      </c>
      <c r="J19" s="28">
        <v>31644.37</v>
      </c>
      <c r="K19" s="28">
        <v>31644.37</v>
      </c>
      <c r="L19" s="28" t="s">
        <v>46</v>
      </c>
    </row>
    <row r="20" spans="2:12" ht="15.95" customHeight="1">
      <c r="B20" s="26" t="s">
        <v>46</v>
      </c>
      <c r="C20" s="14" t="str">
        <f>CONCATENATE(B19," ",E20)</f>
        <v>062179 339018</v>
      </c>
      <c r="D20" s="26" t="s">
        <v>46</v>
      </c>
      <c r="E20" s="26" t="s">
        <v>47</v>
      </c>
      <c r="F20" s="26" t="s">
        <v>48</v>
      </c>
      <c r="G20" s="32">
        <v>483790.96</v>
      </c>
      <c r="H20" s="28">
        <v>483790.96</v>
      </c>
      <c r="I20" s="28">
        <v>483790.96</v>
      </c>
      <c r="J20" s="28">
        <v>483790.96</v>
      </c>
      <c r="K20" s="28">
        <v>483790.96</v>
      </c>
      <c r="L20" s="28" t="s">
        <v>46</v>
      </c>
    </row>
    <row r="21" spans="2:12" ht="15.95" customHeight="1">
      <c r="B21" s="26" t="s">
        <v>46</v>
      </c>
      <c r="C21" s="14" t="str">
        <f>CONCATENATE(B19," ",E21)</f>
        <v>062179 339030</v>
      </c>
      <c r="D21" s="26" t="s">
        <v>46</v>
      </c>
      <c r="E21" s="26" t="s">
        <v>49</v>
      </c>
      <c r="F21" s="26" t="s">
        <v>50</v>
      </c>
      <c r="G21" s="32">
        <v>92343.76</v>
      </c>
      <c r="H21" s="28">
        <v>92343.76</v>
      </c>
      <c r="I21" s="28">
        <v>92343.76</v>
      </c>
      <c r="J21" s="28">
        <v>45218.51</v>
      </c>
      <c r="K21" s="28">
        <v>31774.11</v>
      </c>
      <c r="L21" s="28">
        <v>47125.25</v>
      </c>
    </row>
    <row r="22" spans="2:12" ht="15.95" customHeight="1">
      <c r="B22" s="26" t="s">
        <v>46</v>
      </c>
      <c r="C22" s="14" t="str">
        <f>CONCATENATE(B19," ",E22)</f>
        <v>062179 339033</v>
      </c>
      <c r="D22" s="26" t="s">
        <v>46</v>
      </c>
      <c r="E22" s="26" t="s">
        <v>51</v>
      </c>
      <c r="F22" s="26" t="s">
        <v>52</v>
      </c>
      <c r="G22" s="32">
        <v>11773.17</v>
      </c>
      <c r="H22" s="28">
        <v>11773.17</v>
      </c>
      <c r="I22" s="28">
        <v>11773.17</v>
      </c>
      <c r="J22" s="28">
        <v>11773.17</v>
      </c>
      <c r="K22" s="28">
        <v>11773.17</v>
      </c>
      <c r="L22" s="28" t="s">
        <v>46</v>
      </c>
    </row>
    <row r="23" spans="2:12" ht="15.95" customHeight="1">
      <c r="B23" s="26" t="s">
        <v>46</v>
      </c>
      <c r="C23" s="14" t="str">
        <f>CONCATENATE(B19," ",E23)</f>
        <v>062179 339036</v>
      </c>
      <c r="D23" s="26" t="s">
        <v>46</v>
      </c>
      <c r="E23" s="26" t="s">
        <v>71</v>
      </c>
      <c r="F23" s="26" t="s">
        <v>72</v>
      </c>
      <c r="G23" s="32">
        <v>15487.75</v>
      </c>
      <c r="H23" s="28">
        <v>15487.75</v>
      </c>
      <c r="I23" s="28">
        <v>15487.75</v>
      </c>
      <c r="J23" s="28">
        <v>15487.75</v>
      </c>
      <c r="K23" s="28">
        <v>15487.75</v>
      </c>
      <c r="L23" s="28" t="s">
        <v>46</v>
      </c>
    </row>
    <row r="24" spans="2:12" ht="15.95" customHeight="1">
      <c r="B24" s="26" t="s">
        <v>46</v>
      </c>
      <c r="C24" s="14" t="str">
        <f>CONCATENATE(B19," ",E24)</f>
        <v>062179 339039</v>
      </c>
      <c r="D24" s="26" t="s">
        <v>46</v>
      </c>
      <c r="E24" s="26" t="s">
        <v>55</v>
      </c>
      <c r="F24" s="26" t="s">
        <v>56</v>
      </c>
      <c r="G24" s="32">
        <v>2420</v>
      </c>
      <c r="H24" s="28">
        <v>2420</v>
      </c>
      <c r="I24" s="28">
        <v>2420</v>
      </c>
      <c r="J24" s="28">
        <v>2420</v>
      </c>
      <c r="K24" s="28">
        <v>2420</v>
      </c>
      <c r="L24" s="28" t="s">
        <v>46</v>
      </c>
    </row>
    <row r="25" spans="2:12" ht="15.95" customHeight="1">
      <c r="B25" s="26" t="s">
        <v>46</v>
      </c>
      <c r="C25" s="14" t="str">
        <f>CONCATENATE(B19," ",E25)</f>
        <v>062179 449052</v>
      </c>
      <c r="D25" s="26" t="s">
        <v>46</v>
      </c>
      <c r="E25" s="26" t="s">
        <v>74</v>
      </c>
      <c r="F25" s="26" t="s">
        <v>75</v>
      </c>
      <c r="G25" s="32">
        <v>116699.17</v>
      </c>
      <c r="H25" s="28">
        <v>116699.17</v>
      </c>
      <c r="I25" s="28">
        <v>116699.17</v>
      </c>
      <c r="J25" s="28">
        <v>87910.37</v>
      </c>
      <c r="K25" s="28">
        <v>87910.37</v>
      </c>
      <c r="L25" s="28">
        <v>28788.799999999999</v>
      </c>
    </row>
    <row r="26" spans="2:12" ht="15.95" customHeight="1">
      <c r="B26" s="26" t="s">
        <v>78</v>
      </c>
      <c r="C26" s="14" t="str">
        <f>CONCATENATE(B26," ",E26)</f>
        <v>062181 339014</v>
      </c>
      <c r="D26" s="26" t="s">
        <v>46</v>
      </c>
      <c r="E26" s="26" t="s">
        <v>82</v>
      </c>
      <c r="F26" s="26" t="s">
        <v>83</v>
      </c>
      <c r="G26" s="32">
        <v>39959.65</v>
      </c>
      <c r="H26" s="28">
        <v>39959.65</v>
      </c>
      <c r="I26" s="28">
        <v>39959.65</v>
      </c>
      <c r="J26" s="28">
        <v>39959.65</v>
      </c>
      <c r="K26" s="28">
        <v>39959.65</v>
      </c>
      <c r="L26" s="28" t="s">
        <v>46</v>
      </c>
    </row>
    <row r="27" spans="2:12" ht="15.95" customHeight="1">
      <c r="B27" s="26" t="s">
        <v>46</v>
      </c>
      <c r="C27" s="14" t="str">
        <f>CONCATENATE(B26," ",E27)</f>
        <v>062181 339018</v>
      </c>
      <c r="D27" s="26" t="s">
        <v>46</v>
      </c>
      <c r="E27" s="26" t="s">
        <v>47</v>
      </c>
      <c r="F27" s="26" t="s">
        <v>48</v>
      </c>
      <c r="G27" s="32">
        <v>25155</v>
      </c>
      <c r="H27" s="28">
        <v>25155</v>
      </c>
      <c r="I27" s="28">
        <v>25155</v>
      </c>
      <c r="J27" s="28">
        <v>25155</v>
      </c>
      <c r="K27" s="28">
        <v>25155</v>
      </c>
      <c r="L27" s="28" t="s">
        <v>46</v>
      </c>
    </row>
    <row r="28" spans="2:12" ht="15.95" customHeight="1">
      <c r="B28" s="26" t="s">
        <v>46</v>
      </c>
      <c r="C28" s="14" t="str">
        <f>CONCATENATE(B26," ",E28)</f>
        <v>062181 339030</v>
      </c>
      <c r="D28" s="26" t="s">
        <v>46</v>
      </c>
      <c r="E28" s="26" t="s">
        <v>49</v>
      </c>
      <c r="F28" s="26" t="s">
        <v>50</v>
      </c>
      <c r="G28" s="32">
        <v>2941.76</v>
      </c>
      <c r="H28" s="28">
        <v>2941.76</v>
      </c>
      <c r="I28" s="28">
        <v>2941.76</v>
      </c>
      <c r="J28" s="28" t="s">
        <v>46</v>
      </c>
      <c r="K28" s="28" t="s">
        <v>46</v>
      </c>
      <c r="L28" s="28">
        <v>2941.76</v>
      </c>
    </row>
    <row r="29" spans="2:12" ht="15.95" customHeight="1">
      <c r="B29" s="26" t="s">
        <v>46</v>
      </c>
      <c r="C29" s="14" t="str">
        <f>CONCATENATE(B26," ",E29)</f>
        <v>062181 339033</v>
      </c>
      <c r="D29" s="26" t="s">
        <v>46</v>
      </c>
      <c r="E29" s="26" t="s">
        <v>51</v>
      </c>
      <c r="F29" s="26" t="s">
        <v>52</v>
      </c>
      <c r="G29" s="32">
        <v>10642.63</v>
      </c>
      <c r="H29" s="28">
        <v>10642.63</v>
      </c>
      <c r="I29" s="28">
        <v>10642.63</v>
      </c>
      <c r="J29" s="28">
        <v>10642.63</v>
      </c>
      <c r="K29" s="28">
        <v>9181.85</v>
      </c>
      <c r="L29" s="28" t="s">
        <v>46</v>
      </c>
    </row>
    <row r="30" spans="2:12" ht="15.95" customHeight="1">
      <c r="B30" s="26" t="s">
        <v>46</v>
      </c>
      <c r="C30" s="14" t="str">
        <f>CONCATENATE(B26," ",E30)</f>
        <v>062181 339036</v>
      </c>
      <c r="D30" s="26" t="s">
        <v>46</v>
      </c>
      <c r="E30" s="26" t="s">
        <v>71</v>
      </c>
      <c r="F30" s="26" t="s">
        <v>72</v>
      </c>
      <c r="G30" s="32">
        <v>14125.72</v>
      </c>
      <c r="H30" s="28">
        <v>14125.72</v>
      </c>
      <c r="I30" s="28">
        <v>14125.72</v>
      </c>
      <c r="J30" s="28">
        <v>14125.72</v>
      </c>
      <c r="K30" s="28">
        <v>14125.72</v>
      </c>
      <c r="L30" s="28" t="s">
        <v>46</v>
      </c>
    </row>
    <row r="31" spans="2:12" ht="15.95" customHeight="1">
      <c r="B31" s="26" t="s">
        <v>46</v>
      </c>
      <c r="C31" s="14" t="str">
        <f>CONCATENATE(B26," ",E31)</f>
        <v>062181 339039</v>
      </c>
      <c r="D31" s="26" t="s">
        <v>46</v>
      </c>
      <c r="E31" s="26" t="s">
        <v>55</v>
      </c>
      <c r="F31" s="26" t="s">
        <v>56</v>
      </c>
      <c r="G31" s="32">
        <v>5070</v>
      </c>
      <c r="H31" s="28">
        <v>5070</v>
      </c>
      <c r="I31" s="28">
        <v>5070</v>
      </c>
      <c r="J31" s="28">
        <v>5070</v>
      </c>
      <c r="K31" s="28">
        <v>5070</v>
      </c>
      <c r="L31" s="28" t="s">
        <v>46</v>
      </c>
    </row>
    <row r="32" spans="2:12" ht="15.95" customHeight="1">
      <c r="B32" s="26" t="s">
        <v>79</v>
      </c>
      <c r="C32" s="14" t="str">
        <f>CONCATENATE(B32," ",E32)</f>
        <v>062182 339030</v>
      </c>
      <c r="D32" s="26" t="s">
        <v>46</v>
      </c>
      <c r="E32" s="26" t="s">
        <v>49</v>
      </c>
      <c r="F32" s="26" t="s">
        <v>50</v>
      </c>
      <c r="G32" s="32">
        <v>9618.31</v>
      </c>
      <c r="H32" s="28">
        <v>9618.31</v>
      </c>
      <c r="I32" s="28">
        <v>9618.31</v>
      </c>
      <c r="J32" s="28" t="s">
        <v>46</v>
      </c>
      <c r="K32" s="28" t="s">
        <v>46</v>
      </c>
      <c r="L32" s="28">
        <v>9618.31</v>
      </c>
    </row>
    <row r="33" spans="2:12" ht="15.95" customHeight="1">
      <c r="B33" s="26" t="s">
        <v>46</v>
      </c>
      <c r="C33" s="14" t="str">
        <f>CONCATENATE(B32," ",E33)</f>
        <v>062182 339033</v>
      </c>
      <c r="D33" s="26" t="s">
        <v>46</v>
      </c>
      <c r="E33" s="26" t="s">
        <v>51</v>
      </c>
      <c r="F33" s="26" t="s">
        <v>52</v>
      </c>
      <c r="G33" s="32">
        <v>8105.32</v>
      </c>
      <c r="H33" s="28">
        <v>8105.32</v>
      </c>
      <c r="I33" s="28">
        <v>8105.32</v>
      </c>
      <c r="J33" s="28">
        <v>8105.32</v>
      </c>
      <c r="K33" s="28">
        <v>8105.32</v>
      </c>
      <c r="L33" s="28" t="s">
        <v>46</v>
      </c>
    </row>
    <row r="34" spans="2:12">
      <c r="F34" s="36" t="s">
        <v>123</v>
      </c>
      <c r="G34" s="37">
        <f t="shared" ref="G34:L34" si="0">SUM(G14:G33)</f>
        <v>924308.47000000009</v>
      </c>
      <c r="H34" s="37">
        <f t="shared" si="0"/>
        <v>924308.47000000009</v>
      </c>
      <c r="I34" s="37">
        <f t="shared" si="0"/>
        <v>924308.47000000009</v>
      </c>
      <c r="J34" s="37">
        <f t="shared" si="0"/>
        <v>817155.42</v>
      </c>
      <c r="K34" s="37">
        <f t="shared" si="0"/>
        <v>798034.24</v>
      </c>
      <c r="L34" s="37">
        <f t="shared" si="0"/>
        <v>107153.04999999999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16"/>
  <sheetViews>
    <sheetView showGridLines="0" workbookViewId="0">
      <selection activeCell="G16" sqref="G16:K16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1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2013</v>
      </c>
    </row>
    <row r="5" spans="1:11">
      <c r="A5" s="19" t="str">
        <f>Principal!A5</f>
        <v xml:space="preserve">                                                                                                            Base: 30-JAN-2014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33</v>
      </c>
    </row>
    <row r="8" spans="1:11">
      <c r="A8" s="19" t="s">
        <v>34</v>
      </c>
    </row>
    <row r="9" spans="1:11">
      <c r="A9" s="19" t="s">
        <v>102</v>
      </c>
    </row>
    <row r="12" spans="1:11">
      <c r="G12" s="31" t="s">
        <v>36</v>
      </c>
    </row>
    <row r="13" spans="1:11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</row>
    <row r="14" spans="1:11" ht="15.95" customHeight="1">
      <c r="B14" s="26" t="s">
        <v>45</v>
      </c>
      <c r="C14" s="14" t="str">
        <f>CONCATENATE(B14," ",E14)</f>
        <v>062176 339014</v>
      </c>
      <c r="D14" s="26" t="s">
        <v>46</v>
      </c>
      <c r="E14" s="26" t="s">
        <v>82</v>
      </c>
      <c r="F14" s="26" t="s">
        <v>83</v>
      </c>
      <c r="G14" s="32">
        <v>1344.99</v>
      </c>
      <c r="H14" s="28">
        <v>1344.99</v>
      </c>
      <c r="I14" s="28">
        <v>1344.99</v>
      </c>
      <c r="J14" s="28">
        <v>1344.99</v>
      </c>
      <c r="K14" s="28">
        <v>1344.99</v>
      </c>
    </row>
    <row r="15" spans="1:11" ht="15.95" customHeight="1">
      <c r="B15" s="26" t="s">
        <v>46</v>
      </c>
      <c r="C15" s="14" t="str">
        <f>CONCATENATE(B14," ",E15)</f>
        <v>062176 339018</v>
      </c>
      <c r="D15" s="26" t="s">
        <v>46</v>
      </c>
      <c r="E15" s="26" t="s">
        <v>47</v>
      </c>
      <c r="F15" s="26" t="s">
        <v>48</v>
      </c>
      <c r="G15" s="32">
        <v>387.3</v>
      </c>
      <c r="H15" s="28">
        <v>387.3</v>
      </c>
      <c r="I15" s="28">
        <v>387.3</v>
      </c>
      <c r="J15" s="28">
        <v>387.3</v>
      </c>
      <c r="K15" s="28">
        <v>387.3</v>
      </c>
    </row>
    <row r="16" spans="1:11">
      <c r="F16" s="36" t="s">
        <v>123</v>
      </c>
      <c r="G16" s="37">
        <f t="shared" ref="G16:K16" si="0">SUM(G14:G15)</f>
        <v>1732.29</v>
      </c>
      <c r="H16" s="37">
        <f t="shared" si="0"/>
        <v>1732.29</v>
      </c>
      <c r="I16" s="37">
        <f t="shared" si="0"/>
        <v>1732.29</v>
      </c>
      <c r="J16" s="37">
        <f t="shared" si="0"/>
        <v>1732.29</v>
      </c>
      <c r="K16" s="37">
        <f t="shared" si="0"/>
        <v>1732.29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27"/>
  <sheetViews>
    <sheetView showGridLines="0" workbookViewId="0">
      <selection activeCell="G27" sqref="G27:L27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101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45</v>
      </c>
      <c r="C14" s="14" t="str">
        <f>CONCATENATE(B14," ",E14)</f>
        <v>062176 339014</v>
      </c>
      <c r="D14" s="26" t="s">
        <v>46</v>
      </c>
      <c r="E14" s="26" t="s">
        <v>82</v>
      </c>
      <c r="F14" s="26" t="s">
        <v>83</v>
      </c>
      <c r="G14" s="32">
        <v>31490.2</v>
      </c>
      <c r="H14" s="28">
        <v>31490.2</v>
      </c>
      <c r="I14" s="28">
        <v>31490.2</v>
      </c>
      <c r="J14" s="28">
        <v>31490.2</v>
      </c>
      <c r="K14" s="28">
        <v>31490.2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062176 339018</v>
      </c>
      <c r="D15" s="26" t="s">
        <v>46</v>
      </c>
      <c r="E15" s="26" t="s">
        <v>47</v>
      </c>
      <c r="F15" s="26" t="s">
        <v>48</v>
      </c>
      <c r="G15" s="32">
        <v>7381.18</v>
      </c>
      <c r="H15" s="28">
        <v>7381.18</v>
      </c>
      <c r="I15" s="28">
        <v>7381.18</v>
      </c>
      <c r="J15" s="28">
        <v>7381.18</v>
      </c>
      <c r="K15" s="28">
        <v>7381.18</v>
      </c>
      <c r="L15" s="28" t="s">
        <v>46</v>
      </c>
    </row>
    <row r="16" spans="1:12" ht="15.95" customHeight="1">
      <c r="B16" s="26" t="s">
        <v>46</v>
      </c>
      <c r="C16" s="14" t="str">
        <f>CONCATENATE(B14," ",E16)</f>
        <v>062176 339030</v>
      </c>
      <c r="D16" s="26" t="s">
        <v>46</v>
      </c>
      <c r="E16" s="26" t="s">
        <v>49</v>
      </c>
      <c r="F16" s="26" t="s">
        <v>50</v>
      </c>
      <c r="G16" s="32">
        <v>231.99</v>
      </c>
      <c r="H16" s="28">
        <v>231.99</v>
      </c>
      <c r="I16" s="28">
        <v>231.99</v>
      </c>
      <c r="J16" s="28">
        <v>231.99</v>
      </c>
      <c r="K16" s="28">
        <v>231.99</v>
      </c>
      <c r="L16" s="28" t="s">
        <v>46</v>
      </c>
    </row>
    <row r="17" spans="2:12" ht="15.95" customHeight="1">
      <c r="B17" s="26" t="s">
        <v>46</v>
      </c>
      <c r="C17" s="14" t="str">
        <f>CONCATENATE(B14," ",E17)</f>
        <v>062176 339033</v>
      </c>
      <c r="D17" s="26" t="s">
        <v>46</v>
      </c>
      <c r="E17" s="26" t="s">
        <v>51</v>
      </c>
      <c r="F17" s="26" t="s">
        <v>52</v>
      </c>
      <c r="G17" s="32">
        <v>12753.44</v>
      </c>
      <c r="H17" s="28">
        <v>12753.44</v>
      </c>
      <c r="I17" s="28">
        <v>12753.44</v>
      </c>
      <c r="J17" s="28">
        <v>12753.44</v>
      </c>
      <c r="K17" s="28">
        <v>12753.44</v>
      </c>
      <c r="L17" s="28" t="s">
        <v>46</v>
      </c>
    </row>
    <row r="18" spans="2:12" ht="15.95" customHeight="1">
      <c r="B18" s="26" t="s">
        <v>46</v>
      </c>
      <c r="C18" s="14" t="str">
        <f>CONCATENATE(B14," ",E18)</f>
        <v>062176 339039</v>
      </c>
      <c r="D18" s="26" t="s">
        <v>46</v>
      </c>
      <c r="E18" s="26" t="s">
        <v>55</v>
      </c>
      <c r="F18" s="26" t="s">
        <v>56</v>
      </c>
      <c r="G18" s="32">
        <v>8000</v>
      </c>
      <c r="H18" s="28">
        <v>8000</v>
      </c>
      <c r="I18" s="28">
        <v>8000</v>
      </c>
      <c r="J18" s="28">
        <v>8000</v>
      </c>
      <c r="K18" s="28">
        <v>8000</v>
      </c>
      <c r="L18" s="28" t="s">
        <v>46</v>
      </c>
    </row>
    <row r="19" spans="2:12" ht="15.95" customHeight="1">
      <c r="B19" s="26" t="s">
        <v>46</v>
      </c>
      <c r="C19" s="14" t="str">
        <f>CONCATENATE(B14," ",E19)</f>
        <v>062176 339093</v>
      </c>
      <c r="D19" s="26" t="s">
        <v>46</v>
      </c>
      <c r="E19" s="26" t="s">
        <v>61</v>
      </c>
      <c r="F19" s="26" t="s">
        <v>62</v>
      </c>
      <c r="G19" s="32">
        <v>98426.37</v>
      </c>
      <c r="H19" s="28">
        <v>98426.37</v>
      </c>
      <c r="I19" s="28">
        <v>98426.37</v>
      </c>
      <c r="J19" s="28">
        <v>98426.37</v>
      </c>
      <c r="K19" s="28">
        <v>98426.37</v>
      </c>
      <c r="L19" s="28" t="s">
        <v>46</v>
      </c>
    </row>
    <row r="20" spans="2:12" ht="15.95" customHeight="1">
      <c r="B20" s="26" t="s">
        <v>73</v>
      </c>
      <c r="C20" s="14" t="str">
        <f>CONCATENATE(B20," ",E20)</f>
        <v>062178 449052</v>
      </c>
      <c r="D20" s="26" t="s">
        <v>46</v>
      </c>
      <c r="E20" s="26" t="s">
        <v>74</v>
      </c>
      <c r="F20" s="26" t="s">
        <v>75</v>
      </c>
      <c r="G20" s="32">
        <v>24303.21</v>
      </c>
      <c r="H20" s="28">
        <v>24303.21</v>
      </c>
      <c r="I20" s="28">
        <v>24303.21</v>
      </c>
      <c r="J20" s="28">
        <v>21770.15</v>
      </c>
      <c r="K20" s="28">
        <v>17554.150000000001</v>
      </c>
      <c r="L20" s="28">
        <v>2533.06</v>
      </c>
    </row>
    <row r="21" spans="2:12" ht="15.95" customHeight="1">
      <c r="B21" s="26" t="s">
        <v>79</v>
      </c>
      <c r="C21" s="14" t="str">
        <f>CONCATENATE(B21," ",E21)</f>
        <v>062182 339014</v>
      </c>
      <c r="D21" s="26" t="s">
        <v>46</v>
      </c>
      <c r="E21" s="26" t="s">
        <v>82</v>
      </c>
      <c r="F21" s="26" t="s">
        <v>83</v>
      </c>
      <c r="G21" s="32">
        <v>74052.17</v>
      </c>
      <c r="H21" s="28">
        <v>74052.17</v>
      </c>
      <c r="I21" s="28">
        <v>74052.17</v>
      </c>
      <c r="J21" s="28">
        <v>74052.17</v>
      </c>
      <c r="K21" s="28">
        <v>74052.17</v>
      </c>
      <c r="L21" s="28" t="s">
        <v>46</v>
      </c>
    </row>
    <row r="22" spans="2:12" ht="15.95" customHeight="1">
      <c r="B22" s="26" t="s">
        <v>46</v>
      </c>
      <c r="C22" s="14" t="str">
        <f>CONCATENATE(B21," ",E22)</f>
        <v>062182 339018</v>
      </c>
      <c r="D22" s="26" t="s">
        <v>46</v>
      </c>
      <c r="E22" s="26" t="s">
        <v>47</v>
      </c>
      <c r="F22" s="26" t="s">
        <v>48</v>
      </c>
      <c r="G22" s="32">
        <v>72800</v>
      </c>
      <c r="H22" s="28">
        <v>72800</v>
      </c>
      <c r="I22" s="28">
        <v>72800</v>
      </c>
      <c r="J22" s="28">
        <v>72800</v>
      </c>
      <c r="K22" s="28">
        <v>72800</v>
      </c>
      <c r="L22" s="28" t="s">
        <v>46</v>
      </c>
    </row>
    <row r="23" spans="2:12" ht="15.95" customHeight="1">
      <c r="B23" s="26" t="s">
        <v>46</v>
      </c>
      <c r="C23" s="14" t="str">
        <f>CONCATENATE(B21," ",E23)</f>
        <v>062182 339033</v>
      </c>
      <c r="D23" s="26" t="s">
        <v>46</v>
      </c>
      <c r="E23" s="26" t="s">
        <v>51</v>
      </c>
      <c r="F23" s="26" t="s">
        <v>52</v>
      </c>
      <c r="G23" s="32">
        <v>7500</v>
      </c>
      <c r="H23" s="28">
        <v>7500</v>
      </c>
      <c r="I23" s="28">
        <v>7500</v>
      </c>
      <c r="J23" s="28">
        <v>7500</v>
      </c>
      <c r="K23" s="28">
        <v>7500</v>
      </c>
      <c r="L23" s="28" t="s">
        <v>46</v>
      </c>
    </row>
    <row r="24" spans="2:12" ht="15.95" customHeight="1">
      <c r="B24" s="26" t="s">
        <v>46</v>
      </c>
      <c r="C24" s="14" t="str">
        <f>CONCATENATE(B21," ",E24)</f>
        <v>062182 339036</v>
      </c>
      <c r="D24" s="26" t="s">
        <v>46</v>
      </c>
      <c r="E24" s="26" t="s">
        <v>71</v>
      </c>
      <c r="F24" s="26" t="s">
        <v>72</v>
      </c>
      <c r="G24" s="32">
        <v>6799.64</v>
      </c>
      <c r="H24" s="28">
        <v>6799.64</v>
      </c>
      <c r="I24" s="28">
        <v>6799.64</v>
      </c>
      <c r="J24" s="28">
        <v>6799.64</v>
      </c>
      <c r="K24" s="28">
        <v>6799.64</v>
      </c>
      <c r="L24" s="28" t="s">
        <v>46</v>
      </c>
    </row>
    <row r="25" spans="2:12" ht="15.95" customHeight="1">
      <c r="B25" s="26" t="s">
        <v>46</v>
      </c>
      <c r="C25" s="14" t="str">
        <f>CONCATENATE(B21," ",E25)</f>
        <v>062182 339039</v>
      </c>
      <c r="D25" s="26" t="s">
        <v>46</v>
      </c>
      <c r="E25" s="26" t="s">
        <v>55</v>
      </c>
      <c r="F25" s="26" t="s">
        <v>56</v>
      </c>
      <c r="G25" s="32">
        <v>98000</v>
      </c>
      <c r="H25" s="28">
        <v>98000</v>
      </c>
      <c r="I25" s="28">
        <v>98000</v>
      </c>
      <c r="J25" s="28">
        <v>9800</v>
      </c>
      <c r="K25" s="28" t="s">
        <v>46</v>
      </c>
      <c r="L25" s="28">
        <v>88200</v>
      </c>
    </row>
    <row r="26" spans="2:12" ht="15.95" customHeight="1">
      <c r="B26" s="26" t="s">
        <v>46</v>
      </c>
      <c r="C26" s="14" t="str">
        <f>CONCATENATE(B21," ",E26)</f>
        <v>062182 339147</v>
      </c>
      <c r="D26" s="26" t="s">
        <v>46</v>
      </c>
      <c r="E26" s="26" t="s">
        <v>65</v>
      </c>
      <c r="F26" s="26" t="s">
        <v>66</v>
      </c>
      <c r="G26" s="32">
        <v>1000</v>
      </c>
      <c r="H26" s="28">
        <v>1000</v>
      </c>
      <c r="I26" s="28">
        <v>1000</v>
      </c>
      <c r="J26" s="28">
        <v>1000</v>
      </c>
      <c r="K26" s="28">
        <v>1000</v>
      </c>
      <c r="L26" s="28" t="s">
        <v>46</v>
      </c>
    </row>
    <row r="27" spans="2:12">
      <c r="F27" s="36" t="s">
        <v>123</v>
      </c>
      <c r="G27" s="37">
        <f t="shared" ref="G27:L27" si="0">SUM(G14:G26)</f>
        <v>442738.2</v>
      </c>
      <c r="H27" s="37">
        <f t="shared" si="0"/>
        <v>442738.2</v>
      </c>
      <c r="I27" s="37">
        <f t="shared" si="0"/>
        <v>442738.2</v>
      </c>
      <c r="J27" s="37">
        <f t="shared" si="0"/>
        <v>352005.14</v>
      </c>
      <c r="K27" s="37">
        <f t="shared" si="0"/>
        <v>337989.14</v>
      </c>
      <c r="L27" s="37">
        <f t="shared" si="0"/>
        <v>90733.06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showGridLines="0" workbookViewId="0">
      <selection activeCell="G29" sqref="G29:L29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121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80</v>
      </c>
      <c r="C14" s="14" t="str">
        <f>CONCATENATE(B14," ",E14)</f>
        <v>062175 339039</v>
      </c>
      <c r="D14" s="26" t="s">
        <v>46</v>
      </c>
      <c r="E14" s="26" t="s">
        <v>55</v>
      </c>
      <c r="F14" s="26" t="s">
        <v>56</v>
      </c>
      <c r="G14" s="32">
        <v>990</v>
      </c>
      <c r="H14" s="28">
        <v>990</v>
      </c>
      <c r="I14" s="28">
        <v>990</v>
      </c>
      <c r="J14" s="28">
        <v>590</v>
      </c>
      <c r="K14" s="28">
        <v>590</v>
      </c>
      <c r="L14" s="28">
        <v>400</v>
      </c>
    </row>
    <row r="15" spans="1:12" ht="15.95" customHeight="1">
      <c r="B15" s="26" t="s">
        <v>45</v>
      </c>
      <c r="C15" s="14" t="str">
        <f>CONCATENATE(B15," ",E15)</f>
        <v>062176 339014</v>
      </c>
      <c r="D15" s="26" t="s">
        <v>46</v>
      </c>
      <c r="E15" s="26" t="s">
        <v>82</v>
      </c>
      <c r="F15" s="26" t="s">
        <v>83</v>
      </c>
      <c r="G15" s="32">
        <v>68672.87</v>
      </c>
      <c r="H15" s="28">
        <v>68672.87</v>
      </c>
      <c r="I15" s="28">
        <v>68672.87</v>
      </c>
      <c r="J15" s="28">
        <v>68672.87</v>
      </c>
      <c r="K15" s="28">
        <v>68672.87</v>
      </c>
      <c r="L15" s="28" t="s">
        <v>46</v>
      </c>
    </row>
    <row r="16" spans="1:12" ht="15.95" customHeight="1">
      <c r="B16" s="26" t="s">
        <v>46</v>
      </c>
      <c r="C16" s="14" t="str">
        <f>CONCATENATE(B15," ",E16)</f>
        <v>062176 339018</v>
      </c>
      <c r="D16" s="26" t="s">
        <v>46</v>
      </c>
      <c r="E16" s="26" t="s">
        <v>47</v>
      </c>
      <c r="F16" s="26" t="s">
        <v>48</v>
      </c>
      <c r="G16" s="32">
        <v>6921.94</v>
      </c>
      <c r="H16" s="28">
        <v>6921.94</v>
      </c>
      <c r="I16" s="28">
        <v>6921.94</v>
      </c>
      <c r="J16" s="28">
        <v>6921.94</v>
      </c>
      <c r="K16" s="28">
        <v>6921.94</v>
      </c>
      <c r="L16" s="28" t="s">
        <v>46</v>
      </c>
    </row>
    <row r="17" spans="2:12" ht="15.95" customHeight="1">
      <c r="B17" s="26" t="s">
        <v>46</v>
      </c>
      <c r="C17" s="14" t="str">
        <f>CONCATENATE(B15," ",E17)</f>
        <v>062176 339030</v>
      </c>
      <c r="D17" s="26" t="s">
        <v>46</v>
      </c>
      <c r="E17" s="26" t="s">
        <v>49</v>
      </c>
      <c r="F17" s="26" t="s">
        <v>50</v>
      </c>
      <c r="G17" s="32">
        <v>36111.07</v>
      </c>
      <c r="H17" s="28">
        <v>36111.07</v>
      </c>
      <c r="I17" s="28">
        <v>36111.07</v>
      </c>
      <c r="J17" s="28">
        <v>25255.87</v>
      </c>
      <c r="K17" s="28">
        <v>25255.87</v>
      </c>
      <c r="L17" s="28">
        <v>10855.2</v>
      </c>
    </row>
    <row r="18" spans="2:12" ht="15.95" customHeight="1">
      <c r="B18" s="26" t="s">
        <v>46</v>
      </c>
      <c r="C18" s="14" t="str">
        <f>CONCATENATE(B15," ",E18)</f>
        <v>062176 339033</v>
      </c>
      <c r="D18" s="26" t="s">
        <v>46</v>
      </c>
      <c r="E18" s="26" t="s">
        <v>51</v>
      </c>
      <c r="F18" s="26" t="s">
        <v>52</v>
      </c>
      <c r="G18" s="32">
        <v>57426.45</v>
      </c>
      <c r="H18" s="28">
        <v>57426.45</v>
      </c>
      <c r="I18" s="28">
        <v>57426.45</v>
      </c>
      <c r="J18" s="28">
        <v>48893.45</v>
      </c>
      <c r="K18" s="28">
        <v>45526.45</v>
      </c>
      <c r="L18" s="28">
        <v>8533</v>
      </c>
    </row>
    <row r="19" spans="2:12" ht="15.95" customHeight="1">
      <c r="B19" s="26" t="s">
        <v>46</v>
      </c>
      <c r="C19" s="14" t="str">
        <f>CONCATENATE(B15," ",E19)</f>
        <v>062176 339036</v>
      </c>
      <c r="D19" s="26" t="s">
        <v>46</v>
      </c>
      <c r="E19" s="26" t="s">
        <v>71</v>
      </c>
      <c r="F19" s="26" t="s">
        <v>72</v>
      </c>
      <c r="G19" s="32">
        <v>986.5</v>
      </c>
      <c r="H19" s="28">
        <v>986.5</v>
      </c>
      <c r="I19" s="28">
        <v>986.5</v>
      </c>
      <c r="J19" s="28">
        <v>986.5</v>
      </c>
      <c r="K19" s="28">
        <v>986.5</v>
      </c>
      <c r="L19" s="28" t="s">
        <v>46</v>
      </c>
    </row>
    <row r="20" spans="2:12" ht="15.95" customHeight="1">
      <c r="B20" s="26" t="s">
        <v>46</v>
      </c>
      <c r="C20" s="14" t="str">
        <f>CONCATENATE(B15," ",E20)</f>
        <v>062176 339039</v>
      </c>
      <c r="D20" s="26" t="s">
        <v>46</v>
      </c>
      <c r="E20" s="26" t="s">
        <v>55</v>
      </c>
      <c r="F20" s="26" t="s">
        <v>56</v>
      </c>
      <c r="G20" s="32">
        <v>103507.58</v>
      </c>
      <c r="H20" s="28">
        <v>103507.58</v>
      </c>
      <c r="I20" s="28">
        <v>103507.58</v>
      </c>
      <c r="J20" s="28">
        <v>46993.82</v>
      </c>
      <c r="K20" s="28">
        <v>35315.29</v>
      </c>
      <c r="L20" s="28">
        <v>56513.760000000002</v>
      </c>
    </row>
    <row r="21" spans="2:12" ht="15.95" customHeight="1">
      <c r="B21" s="26" t="s">
        <v>46</v>
      </c>
      <c r="C21" s="14" t="str">
        <f>CONCATENATE(B15," ",E21)</f>
        <v>062176 339047</v>
      </c>
      <c r="D21" s="26" t="s">
        <v>46</v>
      </c>
      <c r="E21" s="26" t="s">
        <v>57</v>
      </c>
      <c r="F21" s="26" t="s">
        <v>58</v>
      </c>
      <c r="G21" s="32">
        <v>2451.7399999999998</v>
      </c>
      <c r="H21" s="28">
        <v>2451.7399999999998</v>
      </c>
      <c r="I21" s="28">
        <v>2451.7399999999998</v>
      </c>
      <c r="J21" s="28">
        <v>2451.7399999999998</v>
      </c>
      <c r="K21" s="28">
        <v>2451.7399999999998</v>
      </c>
      <c r="L21" s="28" t="s">
        <v>46</v>
      </c>
    </row>
    <row r="22" spans="2:12" ht="15.95" customHeight="1">
      <c r="B22" s="26" t="s">
        <v>46</v>
      </c>
      <c r="C22" s="14" t="str">
        <f>CONCATENATE(B15," ",E22)</f>
        <v>062176 339093</v>
      </c>
      <c r="D22" s="26" t="s">
        <v>46</v>
      </c>
      <c r="E22" s="26" t="s">
        <v>61</v>
      </c>
      <c r="F22" s="26" t="s">
        <v>62</v>
      </c>
      <c r="G22" s="32">
        <v>17782.919999999998</v>
      </c>
      <c r="H22" s="28">
        <v>17782.919999999998</v>
      </c>
      <c r="I22" s="28">
        <v>17782.919999999998</v>
      </c>
      <c r="J22" s="28">
        <v>17782.919999999998</v>
      </c>
      <c r="K22" s="28">
        <v>17782.919999999998</v>
      </c>
      <c r="L22" s="28" t="s">
        <v>46</v>
      </c>
    </row>
    <row r="23" spans="2:12" ht="15.95" customHeight="1">
      <c r="B23" s="26" t="s">
        <v>46</v>
      </c>
      <c r="C23" s="14" t="str">
        <f>CONCATENATE(B15," ",E23)</f>
        <v>062176 339139</v>
      </c>
      <c r="D23" s="26" t="s">
        <v>46</v>
      </c>
      <c r="E23" s="26" t="s">
        <v>63</v>
      </c>
      <c r="F23" s="26" t="s">
        <v>64</v>
      </c>
      <c r="G23" s="32">
        <v>320</v>
      </c>
      <c r="H23" s="28">
        <v>320</v>
      </c>
      <c r="I23" s="28">
        <v>320</v>
      </c>
      <c r="J23" s="28">
        <v>320</v>
      </c>
      <c r="K23" s="28">
        <v>320</v>
      </c>
      <c r="L23" s="28" t="s">
        <v>46</v>
      </c>
    </row>
    <row r="24" spans="2:12" ht="15.95" customHeight="1">
      <c r="B24" s="26" t="s">
        <v>73</v>
      </c>
      <c r="C24" s="14" t="str">
        <f>CONCATENATE(B24," ",E24)</f>
        <v>062178 339039</v>
      </c>
      <c r="D24" s="26" t="s">
        <v>46</v>
      </c>
      <c r="E24" s="26" t="s">
        <v>55</v>
      </c>
      <c r="F24" s="26" t="s">
        <v>56</v>
      </c>
      <c r="G24" s="32">
        <v>161509.71</v>
      </c>
      <c r="H24" s="28">
        <v>161509.71</v>
      </c>
      <c r="I24" s="28">
        <v>161509.71</v>
      </c>
      <c r="J24" s="28">
        <v>40193.980000000003</v>
      </c>
      <c r="K24" s="28">
        <v>40193.980000000003</v>
      </c>
      <c r="L24" s="28">
        <v>121315.73</v>
      </c>
    </row>
    <row r="25" spans="2:12" ht="15.95" customHeight="1">
      <c r="B25" s="26" t="s">
        <v>46</v>
      </c>
      <c r="C25" s="14" t="str">
        <f>CONCATENATE(B24," ",E25)</f>
        <v>062178 449051</v>
      </c>
      <c r="D25" s="26" t="s">
        <v>46</v>
      </c>
      <c r="E25" s="26" t="s">
        <v>68</v>
      </c>
      <c r="F25" s="26" t="s">
        <v>69</v>
      </c>
      <c r="G25" s="32">
        <v>2648517.31</v>
      </c>
      <c r="H25" s="28">
        <v>2648517.31</v>
      </c>
      <c r="I25" s="28">
        <v>2648517.31</v>
      </c>
      <c r="J25" s="28">
        <v>2237833.9</v>
      </c>
      <c r="K25" s="28">
        <v>2237833.9</v>
      </c>
      <c r="L25" s="28">
        <v>410683.41</v>
      </c>
    </row>
    <row r="26" spans="2:12" ht="15.95" customHeight="1">
      <c r="B26" s="26" t="s">
        <v>46</v>
      </c>
      <c r="C26" s="14" t="str">
        <f>CONCATENATE(B24," ",E26)</f>
        <v>062178 449052</v>
      </c>
      <c r="D26" s="26" t="s">
        <v>46</v>
      </c>
      <c r="E26" s="26" t="s">
        <v>74</v>
      </c>
      <c r="F26" s="26" t="s">
        <v>75</v>
      </c>
      <c r="G26" s="32">
        <v>201770.13</v>
      </c>
      <c r="H26" s="28">
        <v>201770.13</v>
      </c>
      <c r="I26" s="28">
        <v>201770.13</v>
      </c>
      <c r="J26" s="28">
        <v>53872.44</v>
      </c>
      <c r="K26" s="28">
        <v>31304.240000000002</v>
      </c>
      <c r="L26" s="28">
        <v>147897.69</v>
      </c>
    </row>
    <row r="27" spans="2:12" ht="15.95" customHeight="1">
      <c r="B27" s="26" t="s">
        <v>79</v>
      </c>
      <c r="C27" s="14" t="str">
        <f>CONCATENATE(B27," ",E27)</f>
        <v>062182 339018</v>
      </c>
      <c r="D27" s="26" t="s">
        <v>46</v>
      </c>
      <c r="E27" s="26" t="s">
        <v>47</v>
      </c>
      <c r="F27" s="26" t="s">
        <v>48</v>
      </c>
      <c r="G27" s="32">
        <v>11574</v>
      </c>
      <c r="H27" s="28">
        <v>11574</v>
      </c>
      <c r="I27" s="28">
        <v>11574</v>
      </c>
      <c r="J27" s="28">
        <v>11574</v>
      </c>
      <c r="K27" s="28">
        <v>11574</v>
      </c>
      <c r="L27" s="28" t="s">
        <v>46</v>
      </c>
    </row>
    <row r="28" spans="2:12" ht="15.95" customHeight="1">
      <c r="B28" s="26" t="s">
        <v>46</v>
      </c>
      <c r="C28" s="14" t="str">
        <f>CONCATENATE(B27," ",E28)</f>
        <v>062182 339033</v>
      </c>
      <c r="D28" s="26" t="s">
        <v>46</v>
      </c>
      <c r="E28" s="26" t="s">
        <v>51</v>
      </c>
      <c r="F28" s="26" t="s">
        <v>52</v>
      </c>
      <c r="G28" s="32">
        <v>297.93</v>
      </c>
      <c r="H28" s="28">
        <v>297.93</v>
      </c>
      <c r="I28" s="28">
        <v>297.93</v>
      </c>
      <c r="J28" s="28">
        <v>297.93</v>
      </c>
      <c r="K28" s="28">
        <v>297.93</v>
      </c>
      <c r="L28" s="28" t="s">
        <v>46</v>
      </c>
    </row>
    <row r="29" spans="2:12">
      <c r="F29" s="36" t="s">
        <v>123</v>
      </c>
      <c r="G29" s="37">
        <f>SUM(G14:G28)</f>
        <v>3318840.15</v>
      </c>
      <c r="H29" s="37">
        <f t="shared" ref="H29:L29" si="0">SUM(H14:H28)</f>
        <v>3318840.15</v>
      </c>
      <c r="I29" s="37">
        <f t="shared" si="0"/>
        <v>3318840.15</v>
      </c>
      <c r="J29" s="37">
        <f t="shared" si="0"/>
        <v>2562641.36</v>
      </c>
      <c r="K29" s="37">
        <f t="shared" si="0"/>
        <v>2525027.6300000004</v>
      </c>
      <c r="L29" s="37">
        <f t="shared" si="0"/>
        <v>756198.79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21"/>
  <sheetViews>
    <sheetView showGridLines="0" workbookViewId="0">
      <selection activeCell="G21" sqref="G21:L21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99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45</v>
      </c>
      <c r="C14" s="14" t="str">
        <f>CONCATENATE(B14," ",E14)</f>
        <v>062176 339014</v>
      </c>
      <c r="D14" s="26" t="s">
        <v>46</v>
      </c>
      <c r="E14" s="26" t="s">
        <v>82</v>
      </c>
      <c r="F14" s="26" t="s">
        <v>83</v>
      </c>
      <c r="G14" s="32">
        <v>50668.29</v>
      </c>
      <c r="H14" s="28">
        <v>50668.29</v>
      </c>
      <c r="I14" s="28">
        <v>50668.29</v>
      </c>
      <c r="J14" s="28">
        <v>50668.29</v>
      </c>
      <c r="K14" s="28">
        <v>50668.29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062176 339018</v>
      </c>
      <c r="D15" s="26" t="s">
        <v>46</v>
      </c>
      <c r="E15" s="26" t="s">
        <v>47</v>
      </c>
      <c r="F15" s="26" t="s">
        <v>48</v>
      </c>
      <c r="G15" s="32">
        <v>1808746</v>
      </c>
      <c r="H15" s="28">
        <v>1808746</v>
      </c>
      <c r="I15" s="28">
        <v>1808746</v>
      </c>
      <c r="J15" s="28">
        <v>1275632.26</v>
      </c>
      <c r="K15" s="28">
        <v>1275632.26</v>
      </c>
      <c r="L15" s="28">
        <v>533113.74</v>
      </c>
    </row>
    <row r="16" spans="1:12" ht="15.95" customHeight="1">
      <c r="B16" s="26" t="s">
        <v>46</v>
      </c>
      <c r="C16" s="14" t="str">
        <f>CONCATENATE(B14," ",E16)</f>
        <v>062176 339030</v>
      </c>
      <c r="D16" s="26" t="s">
        <v>46</v>
      </c>
      <c r="E16" s="26" t="s">
        <v>49</v>
      </c>
      <c r="F16" s="26" t="s">
        <v>50</v>
      </c>
      <c r="G16" s="32">
        <v>18341.759999999998</v>
      </c>
      <c r="H16" s="28">
        <v>18341.759999999998</v>
      </c>
      <c r="I16" s="28">
        <v>18341.759999999998</v>
      </c>
      <c r="J16" s="28">
        <v>16064.76</v>
      </c>
      <c r="K16" s="28">
        <v>16064.76</v>
      </c>
      <c r="L16" s="28">
        <v>2277</v>
      </c>
    </row>
    <row r="17" spans="2:12" ht="15.95" customHeight="1">
      <c r="B17" s="26" t="s">
        <v>46</v>
      </c>
      <c r="C17" s="14" t="str">
        <f>CONCATENATE(B14," ",E17)</f>
        <v>062176 339033</v>
      </c>
      <c r="D17" s="26" t="s">
        <v>46</v>
      </c>
      <c r="E17" s="26" t="s">
        <v>51</v>
      </c>
      <c r="F17" s="26" t="s">
        <v>52</v>
      </c>
      <c r="G17" s="32">
        <v>28270.31</v>
      </c>
      <c r="H17" s="28">
        <v>28270.31</v>
      </c>
      <c r="I17" s="28">
        <v>28270.31</v>
      </c>
      <c r="J17" s="28">
        <v>27460.639999999999</v>
      </c>
      <c r="K17" s="28">
        <v>27460.639999999999</v>
      </c>
      <c r="L17" s="28">
        <v>809.67</v>
      </c>
    </row>
    <row r="18" spans="2:12" ht="15.95" customHeight="1">
      <c r="B18" s="26" t="s">
        <v>46</v>
      </c>
      <c r="C18" s="14" t="str">
        <f>CONCATENATE(B14," ",E18)</f>
        <v>062176 339039</v>
      </c>
      <c r="D18" s="26" t="s">
        <v>46</v>
      </c>
      <c r="E18" s="26" t="s">
        <v>55</v>
      </c>
      <c r="F18" s="26" t="s">
        <v>56</v>
      </c>
      <c r="G18" s="32">
        <v>36817</v>
      </c>
      <c r="H18" s="28">
        <v>36817</v>
      </c>
      <c r="I18" s="28">
        <v>36817</v>
      </c>
      <c r="J18" s="28">
        <v>5756</v>
      </c>
      <c r="K18" s="28">
        <v>3956</v>
      </c>
      <c r="L18" s="28">
        <v>31061</v>
      </c>
    </row>
    <row r="19" spans="2:12" ht="15.95" customHeight="1">
      <c r="B19" s="26" t="s">
        <v>73</v>
      </c>
      <c r="C19" s="14" t="str">
        <f>CONCATENATE(B19," ",E19)</f>
        <v>062178 449052</v>
      </c>
      <c r="D19" s="26" t="s">
        <v>46</v>
      </c>
      <c r="E19" s="26" t="s">
        <v>74</v>
      </c>
      <c r="F19" s="26" t="s">
        <v>75</v>
      </c>
      <c r="G19" s="32">
        <v>353279.34</v>
      </c>
      <c r="H19" s="28">
        <v>353279.34</v>
      </c>
      <c r="I19" s="28">
        <v>353279.34</v>
      </c>
      <c r="J19" s="28">
        <v>296808.89</v>
      </c>
      <c r="K19" s="28">
        <v>288080.89</v>
      </c>
      <c r="L19" s="28">
        <v>56470.45</v>
      </c>
    </row>
    <row r="20" spans="2:12" ht="15.95" customHeight="1">
      <c r="B20" s="26" t="s">
        <v>100</v>
      </c>
      <c r="C20" s="14" t="str">
        <f>CONCATENATE(B20," ",E20)</f>
        <v>062183 339018</v>
      </c>
      <c r="D20" s="26" t="s">
        <v>46</v>
      </c>
      <c r="E20" s="26" t="s">
        <v>47</v>
      </c>
      <c r="F20" s="26" t="s">
        <v>48</v>
      </c>
      <c r="G20" s="32">
        <v>5879298.8499999996</v>
      </c>
      <c r="H20" s="28">
        <v>5879298.8499999996</v>
      </c>
      <c r="I20" s="28">
        <v>5879298.8499999996</v>
      </c>
      <c r="J20" s="28">
        <v>5788327.5899999999</v>
      </c>
      <c r="K20" s="28">
        <v>5788327.5899999999</v>
      </c>
      <c r="L20" s="28">
        <v>90971.26</v>
      </c>
    </row>
    <row r="21" spans="2:12">
      <c r="F21" s="36" t="s">
        <v>123</v>
      </c>
      <c r="G21" s="37">
        <f t="shared" ref="G21:L21" si="0">SUM(G14:G20)</f>
        <v>8175421.5499999998</v>
      </c>
      <c r="H21" s="37">
        <f t="shared" si="0"/>
        <v>8175421.5499999998</v>
      </c>
      <c r="I21" s="37">
        <f t="shared" si="0"/>
        <v>8175421.5499999998</v>
      </c>
      <c r="J21" s="37">
        <f t="shared" si="0"/>
        <v>7460718.4299999997</v>
      </c>
      <c r="K21" s="37">
        <f t="shared" si="0"/>
        <v>7450190.4299999997</v>
      </c>
      <c r="L21" s="37">
        <f t="shared" si="0"/>
        <v>714703.12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23"/>
  <sheetViews>
    <sheetView showGridLines="0" workbookViewId="0">
      <selection activeCell="G23" sqref="G23:L23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98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80</v>
      </c>
      <c r="C14" s="14" t="str">
        <f>CONCATENATE(B14," ",E14)</f>
        <v>062175 339039</v>
      </c>
      <c r="D14" s="26" t="s">
        <v>46</v>
      </c>
      <c r="E14" s="26" t="s">
        <v>55</v>
      </c>
      <c r="F14" s="26" t="s">
        <v>56</v>
      </c>
      <c r="G14" s="32">
        <v>19411</v>
      </c>
      <c r="H14" s="28">
        <v>19411</v>
      </c>
      <c r="I14" s="28">
        <v>19411</v>
      </c>
      <c r="J14" s="28">
        <v>19411</v>
      </c>
      <c r="K14" s="28">
        <v>19411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062175 339139</v>
      </c>
      <c r="D15" s="26" t="s">
        <v>46</v>
      </c>
      <c r="E15" s="26" t="s">
        <v>63</v>
      </c>
      <c r="F15" s="26" t="s">
        <v>64</v>
      </c>
      <c r="G15" s="32">
        <v>5660</v>
      </c>
      <c r="H15" s="28">
        <v>5660</v>
      </c>
      <c r="I15" s="28">
        <v>5660</v>
      </c>
      <c r="J15" s="28">
        <v>5660</v>
      </c>
      <c r="K15" s="28">
        <v>5360</v>
      </c>
      <c r="L15" s="28" t="s">
        <v>46</v>
      </c>
    </row>
    <row r="16" spans="1:12" ht="15.95" customHeight="1">
      <c r="B16" s="26" t="s">
        <v>45</v>
      </c>
      <c r="C16" s="14" t="str">
        <f>CONCATENATE(B16," ",E16)</f>
        <v>062176 339014</v>
      </c>
      <c r="D16" s="26" t="s">
        <v>46</v>
      </c>
      <c r="E16" s="26" t="s">
        <v>82</v>
      </c>
      <c r="F16" s="26" t="s">
        <v>83</v>
      </c>
      <c r="G16" s="32">
        <v>51434.86</v>
      </c>
      <c r="H16" s="28">
        <v>51434.86</v>
      </c>
      <c r="I16" s="28">
        <v>51434.86</v>
      </c>
      <c r="J16" s="28">
        <v>51434.86</v>
      </c>
      <c r="K16" s="28">
        <v>51434.86</v>
      </c>
      <c r="L16" s="28" t="s">
        <v>46</v>
      </c>
    </row>
    <row r="17" spans="2:12" ht="15.95" customHeight="1">
      <c r="B17" s="26" t="s">
        <v>46</v>
      </c>
      <c r="C17" s="14" t="str">
        <f>CONCATENATE(B16," ",E17)</f>
        <v>062176 339030</v>
      </c>
      <c r="D17" s="26" t="s">
        <v>46</v>
      </c>
      <c r="E17" s="26" t="s">
        <v>49</v>
      </c>
      <c r="F17" s="26" t="s">
        <v>50</v>
      </c>
      <c r="G17" s="32">
        <v>10941.99</v>
      </c>
      <c r="H17" s="28">
        <v>10941.99</v>
      </c>
      <c r="I17" s="28">
        <v>10941.99</v>
      </c>
      <c r="J17" s="28">
        <v>9001</v>
      </c>
      <c r="K17" s="28">
        <v>9001</v>
      </c>
      <c r="L17" s="28">
        <v>1940.99</v>
      </c>
    </row>
    <row r="18" spans="2:12" ht="15.95" customHeight="1">
      <c r="B18" s="26" t="s">
        <v>46</v>
      </c>
      <c r="C18" s="14" t="str">
        <f>CONCATENATE(B16," ",E18)</f>
        <v>062176 339033</v>
      </c>
      <c r="D18" s="26" t="s">
        <v>46</v>
      </c>
      <c r="E18" s="26" t="s">
        <v>51</v>
      </c>
      <c r="F18" s="26" t="s">
        <v>52</v>
      </c>
      <c r="G18" s="32">
        <v>24080.36</v>
      </c>
      <c r="H18" s="28">
        <v>24080.36</v>
      </c>
      <c r="I18" s="28">
        <v>24080.36</v>
      </c>
      <c r="J18" s="28">
        <v>24080.36</v>
      </c>
      <c r="K18" s="28">
        <v>21610.46</v>
      </c>
      <c r="L18" s="28" t="s">
        <v>46</v>
      </c>
    </row>
    <row r="19" spans="2:12" ht="15.95" customHeight="1">
      <c r="B19" s="26" t="s">
        <v>46</v>
      </c>
      <c r="C19" s="14" t="str">
        <f>CONCATENATE(B16," ",E19)</f>
        <v>062176 339039</v>
      </c>
      <c r="D19" s="26" t="s">
        <v>46</v>
      </c>
      <c r="E19" s="26" t="s">
        <v>55</v>
      </c>
      <c r="F19" s="26" t="s">
        <v>56</v>
      </c>
      <c r="G19" s="32">
        <v>1080</v>
      </c>
      <c r="H19" s="28">
        <v>1080</v>
      </c>
      <c r="I19" s="28">
        <v>1080</v>
      </c>
      <c r="J19" s="28">
        <v>1080</v>
      </c>
      <c r="K19" s="28">
        <v>1080</v>
      </c>
      <c r="L19" s="28" t="s">
        <v>46</v>
      </c>
    </row>
    <row r="20" spans="2:12" ht="15.95" customHeight="1">
      <c r="B20" s="26" t="s">
        <v>46</v>
      </c>
      <c r="C20" s="14" t="str">
        <f>CONCATENATE(B16," ",E20)</f>
        <v>062176 339093</v>
      </c>
      <c r="D20" s="26" t="s">
        <v>46</v>
      </c>
      <c r="E20" s="26" t="s">
        <v>61</v>
      </c>
      <c r="F20" s="26" t="s">
        <v>62</v>
      </c>
      <c r="G20" s="32">
        <v>4321.46</v>
      </c>
      <c r="H20" s="28">
        <v>4321.46</v>
      </c>
      <c r="I20" s="28">
        <v>4321.46</v>
      </c>
      <c r="J20" s="28">
        <v>4321.46</v>
      </c>
      <c r="K20" s="28">
        <v>4321.46</v>
      </c>
      <c r="L20" s="28" t="s">
        <v>46</v>
      </c>
    </row>
    <row r="21" spans="2:12" ht="15.95" customHeight="1">
      <c r="B21" s="26" t="s">
        <v>46</v>
      </c>
      <c r="C21" s="14" t="str">
        <f>CONCATENATE(B16," ",E21)</f>
        <v>062176 339139</v>
      </c>
      <c r="D21" s="26" t="s">
        <v>46</v>
      </c>
      <c r="E21" s="26" t="s">
        <v>63</v>
      </c>
      <c r="F21" s="26" t="s">
        <v>64</v>
      </c>
      <c r="G21" s="32">
        <v>300</v>
      </c>
      <c r="H21" s="28">
        <v>300</v>
      </c>
      <c r="I21" s="28">
        <v>300</v>
      </c>
      <c r="J21" s="28">
        <v>300</v>
      </c>
      <c r="K21" s="28">
        <v>300</v>
      </c>
      <c r="L21" s="28" t="s">
        <v>46</v>
      </c>
    </row>
    <row r="22" spans="2:12" ht="15.95" customHeight="1">
      <c r="B22" s="26" t="s">
        <v>73</v>
      </c>
      <c r="C22" s="14" t="str">
        <f>CONCATENATE(B22," ",E22)</f>
        <v>062178 449052</v>
      </c>
      <c r="D22" s="26" t="s">
        <v>46</v>
      </c>
      <c r="E22" s="26" t="s">
        <v>74</v>
      </c>
      <c r="F22" s="26" t="s">
        <v>75</v>
      </c>
      <c r="G22" s="32">
        <v>98270.76</v>
      </c>
      <c r="H22" s="28">
        <v>98270.76</v>
      </c>
      <c r="I22" s="28">
        <v>98270.76</v>
      </c>
      <c r="J22" s="28">
        <v>97950.76</v>
      </c>
      <c r="K22" s="28">
        <v>70994.759999999995</v>
      </c>
      <c r="L22" s="28">
        <v>320</v>
      </c>
    </row>
    <row r="23" spans="2:12">
      <c r="F23" s="36" t="s">
        <v>123</v>
      </c>
      <c r="G23" s="37">
        <f t="shared" ref="G23:L23" si="0">SUM(G14:G22)</f>
        <v>215500.43</v>
      </c>
      <c r="H23" s="37">
        <f t="shared" si="0"/>
        <v>215500.43</v>
      </c>
      <c r="I23" s="37">
        <f t="shared" si="0"/>
        <v>215500.43</v>
      </c>
      <c r="J23" s="37">
        <f t="shared" si="0"/>
        <v>213239.44</v>
      </c>
      <c r="K23" s="37">
        <f t="shared" si="0"/>
        <v>183513.54</v>
      </c>
      <c r="L23" s="37">
        <f t="shared" si="0"/>
        <v>2260.9899999999998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24"/>
  <sheetViews>
    <sheetView showGridLines="0" workbookViewId="0">
      <selection activeCell="G24" sqref="G24:L24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97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80</v>
      </c>
      <c r="C14" s="14" t="str">
        <f>CONCATENATE(B14," ",E14)</f>
        <v>062175 339039</v>
      </c>
      <c r="D14" s="26" t="s">
        <v>46</v>
      </c>
      <c r="E14" s="26" t="s">
        <v>55</v>
      </c>
      <c r="F14" s="26" t="s">
        <v>56</v>
      </c>
      <c r="G14" s="32">
        <v>500</v>
      </c>
      <c r="H14" s="28">
        <v>500</v>
      </c>
      <c r="I14" s="28">
        <v>500</v>
      </c>
      <c r="J14" s="28">
        <v>500</v>
      </c>
      <c r="K14" s="28">
        <v>500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062175 339139</v>
      </c>
      <c r="D15" s="26" t="s">
        <v>46</v>
      </c>
      <c r="E15" s="26" t="s">
        <v>63</v>
      </c>
      <c r="F15" s="26" t="s">
        <v>64</v>
      </c>
      <c r="G15" s="32">
        <v>800</v>
      </c>
      <c r="H15" s="28">
        <v>800</v>
      </c>
      <c r="I15" s="28">
        <v>800</v>
      </c>
      <c r="J15" s="28">
        <v>800</v>
      </c>
      <c r="K15" s="28">
        <v>800</v>
      </c>
      <c r="L15" s="28" t="s">
        <v>46</v>
      </c>
    </row>
    <row r="16" spans="1:12" ht="15.95" customHeight="1">
      <c r="B16" s="26" t="s">
        <v>45</v>
      </c>
      <c r="C16" s="14" t="str">
        <f>CONCATENATE(B16," ",E16)</f>
        <v>062176 339014</v>
      </c>
      <c r="D16" s="26" t="s">
        <v>46</v>
      </c>
      <c r="E16" s="26" t="s">
        <v>82</v>
      </c>
      <c r="F16" s="26" t="s">
        <v>83</v>
      </c>
      <c r="G16" s="32">
        <v>109126.67</v>
      </c>
      <c r="H16" s="28">
        <v>109126.67</v>
      </c>
      <c r="I16" s="28">
        <v>109126.67</v>
      </c>
      <c r="J16" s="28">
        <v>109126.67</v>
      </c>
      <c r="K16" s="28">
        <v>109126.67</v>
      </c>
      <c r="L16" s="28" t="s">
        <v>46</v>
      </c>
    </row>
    <row r="17" spans="2:12" ht="15.95" customHeight="1">
      <c r="B17" s="26" t="s">
        <v>46</v>
      </c>
      <c r="C17" s="14" t="str">
        <f>CONCATENATE(B16," ",E17)</f>
        <v>062176 339030</v>
      </c>
      <c r="D17" s="26" t="s">
        <v>46</v>
      </c>
      <c r="E17" s="26" t="s">
        <v>49</v>
      </c>
      <c r="F17" s="26" t="s">
        <v>50</v>
      </c>
      <c r="G17" s="32">
        <v>315.94</v>
      </c>
      <c r="H17" s="28">
        <v>315.94</v>
      </c>
      <c r="I17" s="28">
        <v>315.94</v>
      </c>
      <c r="J17" s="28">
        <v>74.95</v>
      </c>
      <c r="K17" s="28">
        <v>74.95</v>
      </c>
      <c r="L17" s="28">
        <v>240.99</v>
      </c>
    </row>
    <row r="18" spans="2:12" ht="15.95" customHeight="1">
      <c r="B18" s="26" t="s">
        <v>46</v>
      </c>
      <c r="C18" s="14" t="str">
        <f>CONCATENATE(B16," ",E18)</f>
        <v>062176 339033</v>
      </c>
      <c r="D18" s="26" t="s">
        <v>46</v>
      </c>
      <c r="E18" s="26" t="s">
        <v>51</v>
      </c>
      <c r="F18" s="26" t="s">
        <v>52</v>
      </c>
      <c r="G18" s="32">
        <v>34772.92</v>
      </c>
      <c r="H18" s="28">
        <v>34772.92</v>
      </c>
      <c r="I18" s="28">
        <v>34772.92</v>
      </c>
      <c r="J18" s="28">
        <v>34772.92</v>
      </c>
      <c r="K18" s="28">
        <v>33056.050000000003</v>
      </c>
      <c r="L18" s="28" t="s">
        <v>46</v>
      </c>
    </row>
    <row r="19" spans="2:12" ht="15.95" customHeight="1">
      <c r="B19" s="26" t="s">
        <v>46</v>
      </c>
      <c r="C19" s="14" t="str">
        <f>CONCATENATE(B16," ",E19)</f>
        <v>062176 339036</v>
      </c>
      <c r="D19" s="26" t="s">
        <v>46</v>
      </c>
      <c r="E19" s="26" t="s">
        <v>71</v>
      </c>
      <c r="F19" s="26" t="s">
        <v>72</v>
      </c>
      <c r="G19" s="32">
        <v>2212.5</v>
      </c>
      <c r="H19" s="28">
        <v>2212.5</v>
      </c>
      <c r="I19" s="28">
        <v>2212.5</v>
      </c>
      <c r="J19" s="28">
        <v>2212.5</v>
      </c>
      <c r="K19" s="28">
        <v>2212.5</v>
      </c>
      <c r="L19" s="28" t="s">
        <v>46</v>
      </c>
    </row>
    <row r="20" spans="2:12" ht="15.95" customHeight="1">
      <c r="B20" s="26" t="s">
        <v>46</v>
      </c>
      <c r="C20" s="14" t="str">
        <f>CONCATENATE(B16," ",E20)</f>
        <v>062176 339039</v>
      </c>
      <c r="D20" s="26" t="s">
        <v>46</v>
      </c>
      <c r="E20" s="26" t="s">
        <v>55</v>
      </c>
      <c r="F20" s="26" t="s">
        <v>56</v>
      </c>
      <c r="G20" s="32">
        <v>7210</v>
      </c>
      <c r="H20" s="28">
        <v>7210</v>
      </c>
      <c r="I20" s="28">
        <v>7210</v>
      </c>
      <c r="J20" s="28">
        <v>7210</v>
      </c>
      <c r="K20" s="28">
        <v>3860</v>
      </c>
      <c r="L20" s="28" t="s">
        <v>46</v>
      </c>
    </row>
    <row r="21" spans="2:12" ht="15.95" customHeight="1">
      <c r="B21" s="26" t="s">
        <v>46</v>
      </c>
      <c r="C21" s="14" t="str">
        <f>CONCATENATE(B16," ",E21)</f>
        <v>062176 339093</v>
      </c>
      <c r="D21" s="26" t="s">
        <v>46</v>
      </c>
      <c r="E21" s="26" t="s">
        <v>61</v>
      </c>
      <c r="F21" s="26" t="s">
        <v>62</v>
      </c>
      <c r="G21" s="32">
        <v>24923.94</v>
      </c>
      <c r="H21" s="28">
        <v>24923.94</v>
      </c>
      <c r="I21" s="28">
        <v>24923.94</v>
      </c>
      <c r="J21" s="28">
        <v>24923.94</v>
      </c>
      <c r="K21" s="28">
        <v>24923.94</v>
      </c>
      <c r="L21" s="28" t="s">
        <v>46</v>
      </c>
    </row>
    <row r="22" spans="2:12" ht="15.95" customHeight="1">
      <c r="B22" s="26" t="s">
        <v>46</v>
      </c>
      <c r="C22" s="14" t="str">
        <f>CONCATENATE(B16," ",E22)</f>
        <v>062176 339139</v>
      </c>
      <c r="D22" s="26" t="s">
        <v>46</v>
      </c>
      <c r="E22" s="26" t="s">
        <v>63</v>
      </c>
      <c r="F22" s="26" t="s">
        <v>64</v>
      </c>
      <c r="G22" s="32">
        <v>900</v>
      </c>
      <c r="H22" s="28">
        <v>900</v>
      </c>
      <c r="I22" s="28">
        <v>900</v>
      </c>
      <c r="J22" s="28">
        <v>600</v>
      </c>
      <c r="K22" s="28">
        <v>300</v>
      </c>
      <c r="L22" s="28">
        <v>300</v>
      </c>
    </row>
    <row r="23" spans="2:12" ht="15.95" customHeight="1">
      <c r="B23" s="26" t="s">
        <v>73</v>
      </c>
      <c r="C23" s="14" t="str">
        <f>CONCATENATE(B23," ",E23)</f>
        <v>062178 449052</v>
      </c>
      <c r="D23" s="26" t="s">
        <v>46</v>
      </c>
      <c r="E23" s="26" t="s">
        <v>74</v>
      </c>
      <c r="F23" s="26" t="s">
        <v>75</v>
      </c>
      <c r="G23" s="32">
        <v>55122.63</v>
      </c>
      <c r="H23" s="28">
        <v>55122.63</v>
      </c>
      <c r="I23" s="28">
        <v>55122.63</v>
      </c>
      <c r="J23" s="28">
        <v>54822.64</v>
      </c>
      <c r="K23" s="28">
        <v>31634.639999999999</v>
      </c>
      <c r="L23" s="28">
        <v>299.99</v>
      </c>
    </row>
    <row r="24" spans="2:12">
      <c r="F24" s="36" t="s">
        <v>123</v>
      </c>
      <c r="G24" s="37">
        <f t="shared" ref="G24:L24" si="0">SUM(G14:G23)</f>
        <v>235884.6</v>
      </c>
      <c r="H24" s="37">
        <f t="shared" si="0"/>
        <v>235884.6</v>
      </c>
      <c r="I24" s="37">
        <f t="shared" si="0"/>
        <v>235884.6</v>
      </c>
      <c r="J24" s="37">
        <f t="shared" si="0"/>
        <v>235043.62</v>
      </c>
      <c r="K24" s="37">
        <f t="shared" si="0"/>
        <v>206488.75</v>
      </c>
      <c r="L24" s="37">
        <f t="shared" si="0"/>
        <v>840.98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8"/>
  <sheetViews>
    <sheetView showGridLines="0" workbookViewId="0">
      <selection activeCell="G18" sqref="G18:K18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1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2013</v>
      </c>
    </row>
    <row r="5" spans="1:11">
      <c r="A5" s="19" t="str">
        <f>Principal!A5</f>
        <v xml:space="preserve">                                                                                                            Base: 30-JAN-2014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33</v>
      </c>
    </row>
    <row r="8" spans="1:11">
      <c r="A8" s="19" t="s">
        <v>34</v>
      </c>
    </row>
    <row r="9" spans="1:11">
      <c r="A9" s="19" t="s">
        <v>96</v>
      </c>
    </row>
    <row r="12" spans="1:11">
      <c r="G12" s="31" t="s">
        <v>36</v>
      </c>
    </row>
    <row r="13" spans="1:11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</row>
    <row r="14" spans="1:11" ht="15.95" customHeight="1">
      <c r="B14" s="26" t="s">
        <v>80</v>
      </c>
      <c r="C14" s="14" t="str">
        <f>CONCATENATE(B14," ",E14)</f>
        <v>062175 339039</v>
      </c>
      <c r="D14" s="26" t="s">
        <v>46</v>
      </c>
      <c r="E14" s="26" t="s">
        <v>55</v>
      </c>
      <c r="F14" s="26" t="s">
        <v>56</v>
      </c>
      <c r="G14" s="32">
        <v>12650</v>
      </c>
      <c r="H14" s="28">
        <v>12650</v>
      </c>
      <c r="I14" s="28">
        <v>12650</v>
      </c>
      <c r="J14" s="28">
        <v>12650</v>
      </c>
      <c r="K14" s="28">
        <v>10700</v>
      </c>
    </row>
    <row r="15" spans="1:11" ht="15.95" customHeight="1">
      <c r="B15" s="26" t="s">
        <v>45</v>
      </c>
      <c r="C15" s="14" t="str">
        <f>CONCATENATE(B15," ",E15)</f>
        <v>062176 339014</v>
      </c>
      <c r="D15" s="26" t="s">
        <v>46</v>
      </c>
      <c r="E15" s="26" t="s">
        <v>82</v>
      </c>
      <c r="F15" s="26" t="s">
        <v>83</v>
      </c>
      <c r="G15" s="32">
        <v>29970.16</v>
      </c>
      <c r="H15" s="28">
        <v>29970.16</v>
      </c>
      <c r="I15" s="28">
        <v>29970.16</v>
      </c>
      <c r="J15" s="28">
        <v>29970.16</v>
      </c>
      <c r="K15" s="28">
        <v>29970.16</v>
      </c>
    </row>
    <row r="16" spans="1:11" ht="15.95" customHeight="1">
      <c r="B16" s="26" t="s">
        <v>46</v>
      </c>
      <c r="C16" s="14" t="str">
        <f>CONCATENATE(B15," ",E16)</f>
        <v>062176 339033</v>
      </c>
      <c r="D16" s="26" t="s">
        <v>46</v>
      </c>
      <c r="E16" s="26" t="s">
        <v>51</v>
      </c>
      <c r="F16" s="26" t="s">
        <v>52</v>
      </c>
      <c r="G16" s="32">
        <v>9378.3799999999992</v>
      </c>
      <c r="H16" s="28">
        <v>9378.3799999999992</v>
      </c>
      <c r="I16" s="28">
        <v>9378.3799999999992</v>
      </c>
      <c r="J16" s="28">
        <v>9378.3799999999992</v>
      </c>
      <c r="K16" s="28">
        <v>9378.3799999999992</v>
      </c>
    </row>
    <row r="17" spans="2:11" ht="15.95" customHeight="1">
      <c r="B17" s="26" t="s">
        <v>73</v>
      </c>
      <c r="C17" s="14" t="str">
        <f>CONCATENATE(B17," ",E17)</f>
        <v>062178 449052</v>
      </c>
      <c r="D17" s="26" t="s">
        <v>46</v>
      </c>
      <c r="E17" s="26" t="s">
        <v>74</v>
      </c>
      <c r="F17" s="26" t="s">
        <v>75</v>
      </c>
      <c r="G17" s="32">
        <v>14755.16</v>
      </c>
      <c r="H17" s="28">
        <v>14755.16</v>
      </c>
      <c r="I17" s="28">
        <v>14755.16</v>
      </c>
      <c r="J17" s="28">
        <v>14755.16</v>
      </c>
      <c r="K17" s="28" t="s">
        <v>46</v>
      </c>
    </row>
    <row r="18" spans="2:11">
      <c r="F18" s="36" t="s">
        <v>123</v>
      </c>
      <c r="G18" s="37">
        <f t="shared" ref="G18:K18" si="0">SUM(G14:G17)</f>
        <v>66753.7</v>
      </c>
      <c r="H18" s="37">
        <f t="shared" si="0"/>
        <v>66753.7</v>
      </c>
      <c r="I18" s="37">
        <f t="shared" si="0"/>
        <v>66753.7</v>
      </c>
      <c r="J18" s="37">
        <f t="shared" si="0"/>
        <v>66753.7</v>
      </c>
      <c r="K18" s="37">
        <f t="shared" si="0"/>
        <v>50048.54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9"/>
  <sheetViews>
    <sheetView showGridLines="0" workbookViewId="0">
      <selection activeCell="G19" sqref="G19:L19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95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45</v>
      </c>
      <c r="C14" s="14" t="str">
        <f>CONCATENATE(B14," ",E14)</f>
        <v>062176 339014</v>
      </c>
      <c r="D14" s="26" t="s">
        <v>46</v>
      </c>
      <c r="E14" s="26" t="s">
        <v>82</v>
      </c>
      <c r="F14" s="26" t="s">
        <v>83</v>
      </c>
      <c r="G14" s="32">
        <v>8902.7000000000007</v>
      </c>
      <c r="H14" s="28">
        <v>8902.7000000000007</v>
      </c>
      <c r="I14" s="28">
        <v>8902.7000000000007</v>
      </c>
      <c r="J14" s="28">
        <v>8902.7000000000007</v>
      </c>
      <c r="K14" s="28">
        <v>8902.7000000000007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062176 339033</v>
      </c>
      <c r="D15" s="26" t="s">
        <v>46</v>
      </c>
      <c r="E15" s="26" t="s">
        <v>51</v>
      </c>
      <c r="F15" s="26" t="s">
        <v>52</v>
      </c>
      <c r="G15" s="32">
        <v>6058.08</v>
      </c>
      <c r="H15" s="28">
        <v>6058.08</v>
      </c>
      <c r="I15" s="28">
        <v>6058.08</v>
      </c>
      <c r="J15" s="28">
        <v>6058.08</v>
      </c>
      <c r="K15" s="28">
        <v>6058.08</v>
      </c>
      <c r="L15" s="28" t="s">
        <v>46</v>
      </c>
    </row>
    <row r="16" spans="1:12" ht="15.95" customHeight="1">
      <c r="B16" s="26" t="s">
        <v>46</v>
      </c>
      <c r="C16" s="14" t="str">
        <f>CONCATENATE(B14," ",E16)</f>
        <v>062176 339036</v>
      </c>
      <c r="D16" s="26" t="s">
        <v>46</v>
      </c>
      <c r="E16" s="26" t="s">
        <v>71</v>
      </c>
      <c r="F16" s="26" t="s">
        <v>72</v>
      </c>
      <c r="G16" s="32">
        <v>2219</v>
      </c>
      <c r="H16" s="28">
        <v>2219</v>
      </c>
      <c r="I16" s="28">
        <v>2219</v>
      </c>
      <c r="J16" s="28">
        <v>2219</v>
      </c>
      <c r="K16" s="28">
        <v>2219</v>
      </c>
      <c r="L16" s="28" t="s">
        <v>46</v>
      </c>
    </row>
    <row r="17" spans="2:12" ht="15.95" customHeight="1">
      <c r="B17" s="26" t="s">
        <v>73</v>
      </c>
      <c r="C17" s="14" t="str">
        <f>CONCATENATE(B17," ",E17)</f>
        <v>062178 449052</v>
      </c>
      <c r="D17" s="26" t="s">
        <v>46</v>
      </c>
      <c r="E17" s="26" t="s">
        <v>74</v>
      </c>
      <c r="F17" s="26" t="s">
        <v>75</v>
      </c>
      <c r="G17" s="32">
        <v>23240</v>
      </c>
      <c r="H17" s="28">
        <v>23240</v>
      </c>
      <c r="I17" s="28">
        <v>23240</v>
      </c>
      <c r="J17" s="28" t="s">
        <v>46</v>
      </c>
      <c r="K17" s="28" t="s">
        <v>46</v>
      </c>
      <c r="L17" s="28">
        <v>23240</v>
      </c>
    </row>
    <row r="18" spans="2:12" ht="15.95" customHeight="1">
      <c r="B18" s="26" t="s">
        <v>79</v>
      </c>
      <c r="C18" s="14" t="str">
        <f>CONCATENATE(B18," ",E18)</f>
        <v>062182 339014</v>
      </c>
      <c r="D18" s="26" t="s">
        <v>46</v>
      </c>
      <c r="E18" s="26" t="s">
        <v>82</v>
      </c>
      <c r="F18" s="26" t="s">
        <v>83</v>
      </c>
      <c r="G18" s="32">
        <v>17798.78</v>
      </c>
      <c r="H18" s="28">
        <v>17798.78</v>
      </c>
      <c r="I18" s="28">
        <v>17798.78</v>
      </c>
      <c r="J18" s="28">
        <v>17798.78</v>
      </c>
      <c r="K18" s="28">
        <v>17798.78</v>
      </c>
      <c r="L18" s="28" t="s">
        <v>46</v>
      </c>
    </row>
    <row r="19" spans="2:12">
      <c r="F19" s="36" t="s">
        <v>123</v>
      </c>
      <c r="G19" s="37">
        <f t="shared" ref="G19:L19" si="0">SUM(G14:G18)</f>
        <v>58218.559999999998</v>
      </c>
      <c r="H19" s="37">
        <f t="shared" si="0"/>
        <v>58218.559999999998</v>
      </c>
      <c r="I19" s="37">
        <f t="shared" si="0"/>
        <v>58218.559999999998</v>
      </c>
      <c r="J19" s="37">
        <f t="shared" si="0"/>
        <v>34978.559999999998</v>
      </c>
      <c r="K19" s="37">
        <f t="shared" si="0"/>
        <v>34978.559999999998</v>
      </c>
      <c r="L19" s="37">
        <f t="shared" si="0"/>
        <v>23240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16"/>
  <sheetViews>
    <sheetView showGridLines="0" workbookViewId="0">
      <selection activeCell="G16" sqref="G16:L16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94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45</v>
      </c>
      <c r="C14" s="14" t="str">
        <f>CONCATENATE(B14," ",E14)</f>
        <v>062176 339039</v>
      </c>
      <c r="D14" s="26" t="s">
        <v>46</v>
      </c>
      <c r="E14" s="26" t="s">
        <v>55</v>
      </c>
      <c r="F14" s="26" t="s">
        <v>56</v>
      </c>
      <c r="G14" s="32">
        <v>30475</v>
      </c>
      <c r="H14" s="28">
        <v>30475</v>
      </c>
      <c r="I14" s="28">
        <v>30475</v>
      </c>
      <c r="J14" s="28">
        <v>30475</v>
      </c>
      <c r="K14" s="28">
        <v>30475</v>
      </c>
      <c r="L14" s="28" t="s">
        <v>46</v>
      </c>
    </row>
    <row r="15" spans="1:12" ht="15.95" customHeight="1">
      <c r="B15" s="26" t="s">
        <v>73</v>
      </c>
      <c r="C15" s="14" t="str">
        <f>CONCATENATE(B15," ",E15)</f>
        <v>062178 449052</v>
      </c>
      <c r="D15" s="26" t="s">
        <v>46</v>
      </c>
      <c r="E15" s="26" t="s">
        <v>74</v>
      </c>
      <c r="F15" s="26" t="s">
        <v>75</v>
      </c>
      <c r="G15" s="32">
        <v>29446</v>
      </c>
      <c r="H15" s="28">
        <v>29446</v>
      </c>
      <c r="I15" s="28">
        <v>29446</v>
      </c>
      <c r="J15" s="28">
        <v>28718</v>
      </c>
      <c r="K15" s="28">
        <v>28718</v>
      </c>
      <c r="L15" s="28">
        <v>728</v>
      </c>
    </row>
    <row r="16" spans="1:12">
      <c r="F16" s="36" t="s">
        <v>123</v>
      </c>
      <c r="G16" s="37">
        <f t="shared" ref="G16:L16" si="0">SUM(G14:G15)</f>
        <v>59921</v>
      </c>
      <c r="H16" s="37">
        <f t="shared" si="0"/>
        <v>59921</v>
      </c>
      <c r="I16" s="37">
        <f t="shared" si="0"/>
        <v>59921</v>
      </c>
      <c r="J16" s="37">
        <f t="shared" si="0"/>
        <v>59193</v>
      </c>
      <c r="K16" s="37">
        <f t="shared" si="0"/>
        <v>59193</v>
      </c>
      <c r="L16" s="37">
        <f t="shared" si="0"/>
        <v>728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19"/>
  <sheetViews>
    <sheetView showGridLines="0" workbookViewId="0">
      <selection activeCell="G19" sqref="G19:L19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93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45</v>
      </c>
      <c r="C14" s="14" t="str">
        <f>CONCATENATE(B14," ",E14)</f>
        <v>062176 339018</v>
      </c>
      <c r="D14" s="26" t="s">
        <v>46</v>
      </c>
      <c r="E14" s="26" t="s">
        <v>47</v>
      </c>
      <c r="F14" s="26" t="s">
        <v>48</v>
      </c>
      <c r="G14" s="32">
        <v>7200</v>
      </c>
      <c r="H14" s="28">
        <v>7200</v>
      </c>
      <c r="I14" s="28">
        <v>7200</v>
      </c>
      <c r="J14" s="28">
        <v>7200</v>
      </c>
      <c r="K14" s="28">
        <v>7200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062176 339030</v>
      </c>
      <c r="D15" s="26" t="s">
        <v>46</v>
      </c>
      <c r="E15" s="26" t="s">
        <v>49</v>
      </c>
      <c r="F15" s="26" t="s">
        <v>50</v>
      </c>
      <c r="G15" s="32">
        <v>176476.99</v>
      </c>
      <c r="H15" s="28">
        <v>176476.99</v>
      </c>
      <c r="I15" s="28">
        <v>176476.99</v>
      </c>
      <c r="J15" s="28">
        <v>108838.26</v>
      </c>
      <c r="K15" s="28">
        <v>96972.75</v>
      </c>
      <c r="L15" s="28">
        <v>67638.73</v>
      </c>
    </row>
    <row r="16" spans="1:12" ht="15.95" customHeight="1">
      <c r="B16" s="26" t="s">
        <v>46</v>
      </c>
      <c r="C16" s="14" t="str">
        <f>CONCATENATE(B14," ",E16)</f>
        <v>062176 339039</v>
      </c>
      <c r="D16" s="26" t="s">
        <v>46</v>
      </c>
      <c r="E16" s="26" t="s">
        <v>55</v>
      </c>
      <c r="F16" s="26" t="s">
        <v>56</v>
      </c>
      <c r="G16" s="32">
        <v>5050</v>
      </c>
      <c r="H16" s="28">
        <v>5050</v>
      </c>
      <c r="I16" s="28">
        <v>5050</v>
      </c>
      <c r="J16" s="28">
        <v>4598.96</v>
      </c>
      <c r="K16" s="28">
        <v>4598.96</v>
      </c>
      <c r="L16" s="28">
        <v>451.04</v>
      </c>
    </row>
    <row r="17" spans="2:12" ht="15.95" customHeight="1">
      <c r="B17" s="26" t="s">
        <v>46</v>
      </c>
      <c r="C17" s="14" t="str">
        <f>CONCATENATE(B14," ",E17)</f>
        <v>062176 339093</v>
      </c>
      <c r="D17" s="26" t="s">
        <v>46</v>
      </c>
      <c r="E17" s="26" t="s">
        <v>61</v>
      </c>
      <c r="F17" s="26" t="s">
        <v>62</v>
      </c>
      <c r="G17" s="32">
        <v>190</v>
      </c>
      <c r="H17" s="28">
        <v>190</v>
      </c>
      <c r="I17" s="28">
        <v>190</v>
      </c>
      <c r="J17" s="28">
        <v>190</v>
      </c>
      <c r="K17" s="28">
        <v>190</v>
      </c>
      <c r="L17" s="28" t="s">
        <v>46</v>
      </c>
    </row>
    <row r="18" spans="2:12" ht="15.95" customHeight="1">
      <c r="B18" s="26" t="s">
        <v>73</v>
      </c>
      <c r="C18" s="14" t="str">
        <f>CONCATENATE(B18," ",E18)</f>
        <v>062178 449052</v>
      </c>
      <c r="D18" s="26" t="s">
        <v>46</v>
      </c>
      <c r="E18" s="26" t="s">
        <v>74</v>
      </c>
      <c r="F18" s="26" t="s">
        <v>75</v>
      </c>
      <c r="G18" s="32">
        <v>40014.17</v>
      </c>
      <c r="H18" s="28">
        <v>40014.17</v>
      </c>
      <c r="I18" s="28">
        <v>40014.17</v>
      </c>
      <c r="J18" s="28">
        <v>33837.279999999999</v>
      </c>
      <c r="K18" s="28">
        <v>33837.279999999999</v>
      </c>
      <c r="L18" s="28">
        <v>6176.89</v>
      </c>
    </row>
    <row r="19" spans="2:12">
      <c r="F19" s="36" t="s">
        <v>123</v>
      </c>
      <c r="G19" s="37">
        <f t="shared" ref="G19:L19" si="0">SUM(G14:G18)</f>
        <v>228931.15999999997</v>
      </c>
      <c r="H19" s="37">
        <f t="shared" si="0"/>
        <v>228931.15999999997</v>
      </c>
      <c r="I19" s="37">
        <f t="shared" si="0"/>
        <v>228931.15999999997</v>
      </c>
      <c r="J19" s="37">
        <f t="shared" si="0"/>
        <v>154664.5</v>
      </c>
      <c r="K19" s="37">
        <f t="shared" si="0"/>
        <v>142798.99</v>
      </c>
      <c r="L19" s="37">
        <f t="shared" si="0"/>
        <v>74266.659999999989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21"/>
  <sheetViews>
    <sheetView showGridLines="0" workbookViewId="0">
      <selection activeCell="F32" sqref="F32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92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80</v>
      </c>
      <c r="C14" s="14" t="str">
        <f>CONCATENATE(B14," ",E14)</f>
        <v>062175 339039</v>
      </c>
      <c r="D14" s="26" t="s">
        <v>46</v>
      </c>
      <c r="E14" s="26" t="s">
        <v>55</v>
      </c>
      <c r="F14" s="26" t="s">
        <v>56</v>
      </c>
      <c r="G14" s="32">
        <v>3142</v>
      </c>
      <c r="H14" s="28">
        <v>3142</v>
      </c>
      <c r="I14" s="28">
        <v>3142</v>
      </c>
      <c r="J14" s="28">
        <v>3142</v>
      </c>
      <c r="K14" s="28">
        <v>3142</v>
      </c>
      <c r="L14" s="28" t="s">
        <v>46</v>
      </c>
    </row>
    <row r="15" spans="1:12" ht="15.95" customHeight="1">
      <c r="B15" s="26" t="s">
        <v>45</v>
      </c>
      <c r="C15" s="14" t="str">
        <f>CONCATENATE(B15," ",E15)</f>
        <v>062176 339014</v>
      </c>
      <c r="D15" s="26" t="s">
        <v>46</v>
      </c>
      <c r="E15" s="26" t="s">
        <v>82</v>
      </c>
      <c r="F15" s="26" t="s">
        <v>83</v>
      </c>
      <c r="G15" s="32">
        <v>7157.79</v>
      </c>
      <c r="H15" s="28">
        <v>7157.79</v>
      </c>
      <c r="I15" s="28">
        <v>7157.79</v>
      </c>
      <c r="J15" s="28">
        <v>7157.79</v>
      </c>
      <c r="K15" s="28">
        <v>7157.79</v>
      </c>
      <c r="L15" s="28" t="s">
        <v>46</v>
      </c>
    </row>
    <row r="16" spans="1:12" ht="15.95" customHeight="1">
      <c r="B16" s="26" t="s">
        <v>46</v>
      </c>
      <c r="C16" s="14" t="str">
        <f>CONCATENATE(B15," ",E16)</f>
        <v>062176 339030</v>
      </c>
      <c r="D16" s="26" t="s">
        <v>46</v>
      </c>
      <c r="E16" s="26" t="s">
        <v>49</v>
      </c>
      <c r="F16" s="26" t="s">
        <v>50</v>
      </c>
      <c r="G16" s="32">
        <v>5561</v>
      </c>
      <c r="H16" s="28">
        <v>5561</v>
      </c>
      <c r="I16" s="28">
        <v>5561</v>
      </c>
      <c r="J16" s="28">
        <v>5561</v>
      </c>
      <c r="K16" s="28">
        <v>5561</v>
      </c>
      <c r="L16" s="28" t="s">
        <v>46</v>
      </c>
    </row>
    <row r="17" spans="2:12" ht="15.95" customHeight="1">
      <c r="B17" s="26" t="s">
        <v>46</v>
      </c>
      <c r="C17" s="14" t="str">
        <f>CONCATENATE(B15," ",E17)</f>
        <v>062176 339033</v>
      </c>
      <c r="D17" s="26" t="s">
        <v>46</v>
      </c>
      <c r="E17" s="26" t="s">
        <v>51</v>
      </c>
      <c r="F17" s="26" t="s">
        <v>52</v>
      </c>
      <c r="G17" s="32">
        <v>1062.9000000000001</v>
      </c>
      <c r="H17" s="28">
        <v>1062.9000000000001</v>
      </c>
      <c r="I17" s="28">
        <v>1062.9000000000001</v>
      </c>
      <c r="J17" s="28">
        <v>1062.9000000000001</v>
      </c>
      <c r="K17" s="28">
        <v>1062.9000000000001</v>
      </c>
      <c r="L17" s="28" t="s">
        <v>46</v>
      </c>
    </row>
    <row r="18" spans="2:12" ht="15.95" customHeight="1">
      <c r="B18" s="26" t="s">
        <v>46</v>
      </c>
      <c r="C18" s="14" t="str">
        <f>CONCATENATE(B15," ",E18)</f>
        <v>062176 339093</v>
      </c>
      <c r="D18" s="26" t="s">
        <v>46</v>
      </c>
      <c r="E18" s="26" t="s">
        <v>61</v>
      </c>
      <c r="F18" s="26" t="s">
        <v>62</v>
      </c>
      <c r="G18" s="32">
        <v>8000</v>
      </c>
      <c r="H18" s="28">
        <v>8000</v>
      </c>
      <c r="I18" s="28">
        <v>8000</v>
      </c>
      <c r="J18" s="28" t="s">
        <v>46</v>
      </c>
      <c r="K18" s="28" t="s">
        <v>46</v>
      </c>
      <c r="L18" s="28">
        <v>8000</v>
      </c>
    </row>
    <row r="19" spans="2:12" ht="15.95" customHeight="1">
      <c r="B19" s="26" t="s">
        <v>73</v>
      </c>
      <c r="C19" s="14" t="str">
        <f>CONCATENATE(B19," ",E19)</f>
        <v>062178 339039</v>
      </c>
      <c r="D19" s="26" t="s">
        <v>46</v>
      </c>
      <c r="E19" s="26" t="s">
        <v>55</v>
      </c>
      <c r="F19" s="26" t="s">
        <v>56</v>
      </c>
      <c r="G19" s="32">
        <v>1000</v>
      </c>
      <c r="H19" s="28">
        <v>1000</v>
      </c>
      <c r="I19" s="28">
        <v>1000</v>
      </c>
      <c r="J19" s="28">
        <v>1000</v>
      </c>
      <c r="K19" s="28">
        <v>1000</v>
      </c>
      <c r="L19" s="28" t="s">
        <v>46</v>
      </c>
    </row>
    <row r="20" spans="2:12" ht="15.95" customHeight="1">
      <c r="B20" s="26" t="s">
        <v>46</v>
      </c>
      <c r="C20" s="14" t="str">
        <f>CONCATENATE(B19," ",E20)</f>
        <v>062178 449052</v>
      </c>
      <c r="D20" s="26" t="s">
        <v>46</v>
      </c>
      <c r="E20" s="26" t="s">
        <v>74</v>
      </c>
      <c r="F20" s="26" t="s">
        <v>75</v>
      </c>
      <c r="G20" s="32">
        <v>15139.92</v>
      </c>
      <c r="H20" s="28">
        <v>15139.92</v>
      </c>
      <c r="I20" s="28">
        <v>15139.92</v>
      </c>
      <c r="J20" s="28">
        <v>15139.92</v>
      </c>
      <c r="K20" s="28">
        <v>15139.92</v>
      </c>
      <c r="L20" s="28" t="s">
        <v>46</v>
      </c>
    </row>
    <row r="21" spans="2:12">
      <c r="F21" s="36" t="s">
        <v>123</v>
      </c>
      <c r="G21" s="37">
        <f t="shared" ref="G21:L21" si="0">SUM(G14:G20)</f>
        <v>41063.61</v>
      </c>
      <c r="H21" s="37">
        <f t="shared" si="0"/>
        <v>41063.61</v>
      </c>
      <c r="I21" s="37">
        <f t="shared" si="0"/>
        <v>41063.61</v>
      </c>
      <c r="J21" s="37">
        <f t="shared" si="0"/>
        <v>33063.61</v>
      </c>
      <c r="K21" s="37">
        <f t="shared" si="0"/>
        <v>33063.61</v>
      </c>
      <c r="L21" s="37">
        <f t="shared" si="0"/>
        <v>8000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19"/>
  <sheetViews>
    <sheetView showGridLines="0" workbookViewId="0">
      <selection activeCell="G19" sqref="G19:K19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1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2013</v>
      </c>
    </row>
    <row r="5" spans="1:11">
      <c r="A5" s="19" t="str">
        <f>Principal!A5</f>
        <v xml:space="preserve">                                                                                                            Base: 30-JAN-2014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33</v>
      </c>
    </row>
    <row r="8" spans="1:11">
      <c r="A8" s="19" t="s">
        <v>34</v>
      </c>
    </row>
    <row r="9" spans="1:11">
      <c r="A9" s="19" t="s">
        <v>89</v>
      </c>
    </row>
    <row r="12" spans="1:11">
      <c r="G12" s="31" t="s">
        <v>36</v>
      </c>
    </row>
    <row r="13" spans="1:11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</row>
    <row r="14" spans="1:11" ht="15.95" customHeight="1">
      <c r="B14" s="26" t="s">
        <v>45</v>
      </c>
      <c r="C14" s="14" t="str">
        <f>CONCATENATE(B14," ",E14)</f>
        <v>062176 335041</v>
      </c>
      <c r="D14" s="26" t="s">
        <v>46</v>
      </c>
      <c r="E14" s="26" t="s">
        <v>90</v>
      </c>
      <c r="F14" s="26" t="s">
        <v>91</v>
      </c>
      <c r="G14" s="32">
        <v>1500</v>
      </c>
      <c r="H14" s="28">
        <v>1500</v>
      </c>
      <c r="I14" s="28">
        <v>1500</v>
      </c>
      <c r="J14" s="28">
        <v>1500</v>
      </c>
      <c r="K14" s="28">
        <v>1500</v>
      </c>
    </row>
    <row r="15" spans="1:11" ht="15.95" customHeight="1">
      <c r="B15" s="26" t="s">
        <v>46</v>
      </c>
      <c r="C15" s="14" t="str">
        <f>CONCATENATE(B14," ",E15)</f>
        <v>062176 339014</v>
      </c>
      <c r="D15" s="26" t="s">
        <v>46</v>
      </c>
      <c r="E15" s="26" t="s">
        <v>82</v>
      </c>
      <c r="F15" s="26" t="s">
        <v>83</v>
      </c>
      <c r="G15" s="32">
        <v>5985.28</v>
      </c>
      <c r="H15" s="28">
        <v>5985.28</v>
      </c>
      <c r="I15" s="28">
        <v>5985.28</v>
      </c>
      <c r="J15" s="28">
        <v>5985.28</v>
      </c>
      <c r="K15" s="28">
        <v>5985.28</v>
      </c>
    </row>
    <row r="16" spans="1:11" ht="15.95" customHeight="1">
      <c r="B16" s="26" t="s">
        <v>46</v>
      </c>
      <c r="C16" s="14" t="str">
        <f>CONCATENATE(B14," ",E16)</f>
        <v>062176 339033</v>
      </c>
      <c r="D16" s="26" t="s">
        <v>46</v>
      </c>
      <c r="E16" s="26" t="s">
        <v>51</v>
      </c>
      <c r="F16" s="26" t="s">
        <v>52</v>
      </c>
      <c r="G16" s="32">
        <v>1338.14</v>
      </c>
      <c r="H16" s="28">
        <v>1338.14</v>
      </c>
      <c r="I16" s="28">
        <v>1338.14</v>
      </c>
      <c r="J16" s="28">
        <v>1338.14</v>
      </c>
      <c r="K16" s="28">
        <v>1338.14</v>
      </c>
    </row>
    <row r="17" spans="2:11" ht="15.95" customHeight="1">
      <c r="B17" s="26" t="s">
        <v>70</v>
      </c>
      <c r="C17" s="14" t="str">
        <f>CONCATENATE(B17," ",E17)</f>
        <v>062177 339014</v>
      </c>
      <c r="D17" s="26" t="s">
        <v>46</v>
      </c>
      <c r="E17" s="26" t="s">
        <v>82</v>
      </c>
      <c r="F17" s="26" t="s">
        <v>83</v>
      </c>
      <c r="G17" s="32">
        <v>2846.91</v>
      </c>
      <c r="H17" s="28">
        <v>2846.91</v>
      </c>
      <c r="I17" s="28">
        <v>2846.91</v>
      </c>
      <c r="J17" s="28">
        <v>2846.91</v>
      </c>
      <c r="K17" s="28">
        <v>2846.91</v>
      </c>
    </row>
    <row r="18" spans="2:11" ht="15.95" customHeight="1">
      <c r="B18" s="26" t="s">
        <v>46</v>
      </c>
      <c r="C18" s="14" t="str">
        <f>CONCATENATE(B17," ",E18)</f>
        <v>062177 339018</v>
      </c>
      <c r="D18" s="26" t="s">
        <v>46</v>
      </c>
      <c r="E18" s="26" t="s">
        <v>47</v>
      </c>
      <c r="F18" s="26" t="s">
        <v>48</v>
      </c>
      <c r="G18" s="32">
        <v>10720</v>
      </c>
      <c r="H18" s="28">
        <v>10720</v>
      </c>
      <c r="I18" s="28">
        <v>10720</v>
      </c>
      <c r="J18" s="28">
        <v>10720</v>
      </c>
      <c r="K18" s="28">
        <v>10720</v>
      </c>
    </row>
    <row r="19" spans="2:11">
      <c r="F19" s="36" t="s">
        <v>123</v>
      </c>
      <c r="G19" s="37">
        <f t="shared" ref="G19:K19" si="0">SUM(G14:G18)</f>
        <v>22390.33</v>
      </c>
      <c r="H19" s="37">
        <f t="shared" si="0"/>
        <v>22390.33</v>
      </c>
      <c r="I19" s="37">
        <f t="shared" si="0"/>
        <v>22390.33</v>
      </c>
      <c r="J19" s="37">
        <f t="shared" si="0"/>
        <v>22390.33</v>
      </c>
      <c r="K19" s="37">
        <f t="shared" si="0"/>
        <v>22390.33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21"/>
  <sheetViews>
    <sheetView showGridLines="0" workbookViewId="0">
      <selection activeCell="G21" sqref="G21:K21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1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2013</v>
      </c>
    </row>
    <row r="5" spans="1:11">
      <c r="A5" s="19" t="str">
        <f>Principal!A5</f>
        <v xml:space="preserve">                                                                                                            Base: 30-JAN-2014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33</v>
      </c>
    </row>
    <row r="8" spans="1:11">
      <c r="A8" s="19" t="s">
        <v>34</v>
      </c>
    </row>
    <row r="9" spans="1:11">
      <c r="A9" s="19" t="s">
        <v>88</v>
      </c>
    </row>
    <row r="12" spans="1:11">
      <c r="G12" s="31" t="s">
        <v>36</v>
      </c>
    </row>
    <row r="13" spans="1:11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</row>
    <row r="14" spans="1:11" ht="15.95" customHeight="1">
      <c r="B14" s="26" t="s">
        <v>80</v>
      </c>
      <c r="C14" s="14" t="str">
        <f>CONCATENATE(B14," ",E14)</f>
        <v>062175 339039</v>
      </c>
      <c r="D14" s="26" t="s">
        <v>46</v>
      </c>
      <c r="E14" s="26" t="s">
        <v>55</v>
      </c>
      <c r="F14" s="26" t="s">
        <v>56</v>
      </c>
      <c r="G14" s="32">
        <v>3530</v>
      </c>
      <c r="H14" s="28">
        <v>3530</v>
      </c>
      <c r="I14" s="28">
        <v>3530</v>
      </c>
      <c r="J14" s="28">
        <v>3530</v>
      </c>
      <c r="K14" s="28">
        <v>3530</v>
      </c>
    </row>
    <row r="15" spans="1:11" ht="15.95" customHeight="1">
      <c r="B15" s="26" t="s">
        <v>45</v>
      </c>
      <c r="C15" s="14" t="str">
        <f>CONCATENATE(B15," ",E15)</f>
        <v>062176 339014</v>
      </c>
      <c r="D15" s="26" t="s">
        <v>46</v>
      </c>
      <c r="E15" s="26" t="s">
        <v>82</v>
      </c>
      <c r="F15" s="26" t="s">
        <v>83</v>
      </c>
      <c r="G15" s="32">
        <v>26707.89</v>
      </c>
      <c r="H15" s="28">
        <v>26707.89</v>
      </c>
      <c r="I15" s="28">
        <v>26707.89</v>
      </c>
      <c r="J15" s="28">
        <v>26707.89</v>
      </c>
      <c r="K15" s="28">
        <v>26707.89</v>
      </c>
    </row>
    <row r="16" spans="1:11" ht="15.95" customHeight="1">
      <c r="B16" s="26" t="s">
        <v>46</v>
      </c>
      <c r="C16" s="14" t="str">
        <f>CONCATENATE(B15," ",E16)</f>
        <v>062176 339033</v>
      </c>
      <c r="D16" s="26" t="s">
        <v>46</v>
      </c>
      <c r="E16" s="26" t="s">
        <v>51</v>
      </c>
      <c r="F16" s="26" t="s">
        <v>52</v>
      </c>
      <c r="G16" s="32">
        <v>1729.9</v>
      </c>
      <c r="H16" s="28">
        <v>1729.9</v>
      </c>
      <c r="I16" s="28">
        <v>1729.9</v>
      </c>
      <c r="J16" s="28">
        <v>1729.9</v>
      </c>
      <c r="K16" s="28">
        <v>1729.9</v>
      </c>
    </row>
    <row r="17" spans="2:11" ht="15.95" customHeight="1">
      <c r="B17" s="26" t="s">
        <v>46</v>
      </c>
      <c r="C17" s="14" t="str">
        <f>CONCATENATE(B15," ",E17)</f>
        <v>062176 339036</v>
      </c>
      <c r="D17" s="26" t="s">
        <v>46</v>
      </c>
      <c r="E17" s="26" t="s">
        <v>71</v>
      </c>
      <c r="F17" s="26" t="s">
        <v>72</v>
      </c>
      <c r="G17" s="32">
        <v>60093.98</v>
      </c>
      <c r="H17" s="28">
        <v>60093.98</v>
      </c>
      <c r="I17" s="28">
        <v>60093.98</v>
      </c>
      <c r="J17" s="28">
        <v>60093.98</v>
      </c>
      <c r="K17" s="28">
        <v>60093.98</v>
      </c>
    </row>
    <row r="18" spans="2:11" ht="15.95" customHeight="1">
      <c r="B18" s="26" t="s">
        <v>46</v>
      </c>
      <c r="C18" s="14" t="str">
        <f>CONCATENATE(B15," ",E18)</f>
        <v>062176 339139</v>
      </c>
      <c r="D18" s="26" t="s">
        <v>46</v>
      </c>
      <c r="E18" s="26" t="s">
        <v>63</v>
      </c>
      <c r="F18" s="26" t="s">
        <v>64</v>
      </c>
      <c r="G18" s="32">
        <v>1401.45</v>
      </c>
      <c r="H18" s="28">
        <v>1401.45</v>
      </c>
      <c r="I18" s="28">
        <v>1401.45</v>
      </c>
      <c r="J18" s="28">
        <v>1401.45</v>
      </c>
      <c r="K18" s="28">
        <v>1401.45</v>
      </c>
    </row>
    <row r="19" spans="2:11" ht="15.95" customHeight="1">
      <c r="B19" s="26" t="s">
        <v>46</v>
      </c>
      <c r="C19" s="14" t="str">
        <f>CONCATENATE(B15," ",E19)</f>
        <v>062176 339147</v>
      </c>
      <c r="D19" s="26" t="s">
        <v>46</v>
      </c>
      <c r="E19" s="26" t="s">
        <v>65</v>
      </c>
      <c r="F19" s="26" t="s">
        <v>66</v>
      </c>
      <c r="G19" s="32">
        <v>238.1</v>
      </c>
      <c r="H19" s="28">
        <v>238.1</v>
      </c>
      <c r="I19" s="28">
        <v>238.1</v>
      </c>
      <c r="J19" s="28">
        <v>238.1</v>
      </c>
      <c r="K19" s="28">
        <v>238.1</v>
      </c>
    </row>
    <row r="20" spans="2:11" ht="15.95" customHeight="1">
      <c r="B20" s="26" t="s">
        <v>73</v>
      </c>
      <c r="C20" s="14" t="str">
        <f>CONCATENATE(B20," ",E20)</f>
        <v>062178 449052</v>
      </c>
      <c r="D20" s="26" t="s">
        <v>46</v>
      </c>
      <c r="E20" s="26" t="s">
        <v>74</v>
      </c>
      <c r="F20" s="26" t="s">
        <v>75</v>
      </c>
      <c r="G20" s="32">
        <v>2108</v>
      </c>
      <c r="H20" s="28">
        <v>2108</v>
      </c>
      <c r="I20" s="28">
        <v>2108</v>
      </c>
      <c r="J20" s="28">
        <v>2108</v>
      </c>
      <c r="K20" s="28" t="s">
        <v>46</v>
      </c>
    </row>
    <row r="21" spans="2:11">
      <c r="F21" s="36" t="s">
        <v>123</v>
      </c>
      <c r="G21" s="37">
        <f t="shared" ref="G21:K21" si="0">SUM(G14:G20)</f>
        <v>95809.32</v>
      </c>
      <c r="H21" s="37">
        <f t="shared" si="0"/>
        <v>95809.32</v>
      </c>
      <c r="I21" s="37">
        <f t="shared" si="0"/>
        <v>95809.32</v>
      </c>
      <c r="J21" s="37">
        <f t="shared" si="0"/>
        <v>95809.32</v>
      </c>
      <c r="K21" s="37">
        <f t="shared" si="0"/>
        <v>93701.32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3"/>
  <sheetViews>
    <sheetView showGridLines="0" topLeftCell="A2" workbookViewId="0">
      <selection activeCell="G33" sqref="G33:L33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122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80</v>
      </c>
      <c r="C14" s="14" t="str">
        <f>CONCATENATE(B14," ",E14)</f>
        <v>062175 339039</v>
      </c>
      <c r="D14" s="26" t="s">
        <v>46</v>
      </c>
      <c r="E14" s="26" t="s">
        <v>55</v>
      </c>
      <c r="F14" s="26" t="s">
        <v>56</v>
      </c>
      <c r="G14" s="32">
        <v>4560</v>
      </c>
      <c r="H14" s="28">
        <v>4560</v>
      </c>
      <c r="I14" s="28">
        <v>4560</v>
      </c>
      <c r="J14" s="28">
        <v>2700</v>
      </c>
      <c r="K14" s="28">
        <v>2700</v>
      </c>
      <c r="L14" s="28">
        <v>1860</v>
      </c>
    </row>
    <row r="15" spans="1:12" ht="15.95" customHeight="1">
      <c r="B15" s="26" t="s">
        <v>45</v>
      </c>
      <c r="C15" s="14" t="str">
        <f>CONCATENATE(B15," ",E15)</f>
        <v>062176 339014</v>
      </c>
      <c r="D15" s="26" t="s">
        <v>46</v>
      </c>
      <c r="E15" s="26" t="s">
        <v>82</v>
      </c>
      <c r="F15" s="26" t="s">
        <v>83</v>
      </c>
      <c r="G15" s="32">
        <v>51520.29</v>
      </c>
      <c r="H15" s="28">
        <v>51520.29</v>
      </c>
      <c r="I15" s="28">
        <v>51520.29</v>
      </c>
      <c r="J15" s="28">
        <v>51520.29</v>
      </c>
      <c r="K15" s="28">
        <v>51520.29</v>
      </c>
      <c r="L15" s="28" t="s">
        <v>46</v>
      </c>
    </row>
    <row r="16" spans="1:12" ht="15.95" customHeight="1">
      <c r="B16" s="26" t="s">
        <v>46</v>
      </c>
      <c r="C16" s="14" t="str">
        <f>CONCATENATE(B15," ",E16)</f>
        <v>062176 339018</v>
      </c>
      <c r="D16" s="26" t="s">
        <v>46</v>
      </c>
      <c r="E16" s="26" t="s">
        <v>47</v>
      </c>
      <c r="F16" s="26" t="s">
        <v>48</v>
      </c>
      <c r="G16" s="32">
        <v>23520</v>
      </c>
      <c r="H16" s="28">
        <v>23520</v>
      </c>
      <c r="I16" s="28">
        <v>23520</v>
      </c>
      <c r="J16" s="28">
        <v>23520</v>
      </c>
      <c r="K16" s="28">
        <v>23520</v>
      </c>
      <c r="L16" s="28" t="s">
        <v>46</v>
      </c>
    </row>
    <row r="17" spans="2:12" ht="15.95" customHeight="1">
      <c r="B17" s="26" t="s">
        <v>46</v>
      </c>
      <c r="C17" s="14" t="str">
        <f>CONCATENATE(B15," ",E17)</f>
        <v>062176 339030</v>
      </c>
      <c r="D17" s="26" t="s">
        <v>46</v>
      </c>
      <c r="E17" s="26" t="s">
        <v>49</v>
      </c>
      <c r="F17" s="26" t="s">
        <v>50</v>
      </c>
      <c r="G17" s="32">
        <v>40882.61</v>
      </c>
      <c r="H17" s="28">
        <v>40882.61</v>
      </c>
      <c r="I17" s="28">
        <v>40882.61</v>
      </c>
      <c r="J17" s="28">
        <v>36650.5</v>
      </c>
      <c r="K17" s="28">
        <v>36270.5</v>
      </c>
      <c r="L17" s="28">
        <v>4232.1099999999997</v>
      </c>
    </row>
    <row r="18" spans="2:12" ht="15.95" customHeight="1">
      <c r="B18" s="26" t="s">
        <v>46</v>
      </c>
      <c r="C18" s="14" t="str">
        <f>CONCATENATE(B15," ",E18)</f>
        <v>062176 339033</v>
      </c>
      <c r="D18" s="26" t="s">
        <v>46</v>
      </c>
      <c r="E18" s="26" t="s">
        <v>51</v>
      </c>
      <c r="F18" s="26" t="s">
        <v>52</v>
      </c>
      <c r="G18" s="32">
        <v>46680.76</v>
      </c>
      <c r="H18" s="28">
        <v>46680.76</v>
      </c>
      <c r="I18" s="28">
        <v>46680.76</v>
      </c>
      <c r="J18" s="28">
        <v>37556.639999999999</v>
      </c>
      <c r="K18" s="28">
        <v>37556.639999999999</v>
      </c>
      <c r="L18" s="28">
        <v>9124.1200000000008</v>
      </c>
    </row>
    <row r="19" spans="2:12" ht="15.95" customHeight="1">
      <c r="B19" s="26" t="s">
        <v>46</v>
      </c>
      <c r="C19" s="14" t="str">
        <f>CONCATENATE(B15," ",E19)</f>
        <v>062176 339036</v>
      </c>
      <c r="D19" s="26" t="s">
        <v>46</v>
      </c>
      <c r="E19" s="26" t="s">
        <v>71</v>
      </c>
      <c r="F19" s="26" t="s">
        <v>72</v>
      </c>
      <c r="G19" s="32">
        <v>7037.42</v>
      </c>
      <c r="H19" s="28">
        <v>7037.42</v>
      </c>
      <c r="I19" s="28">
        <v>7037.42</v>
      </c>
      <c r="J19" s="28">
        <v>7037.42</v>
      </c>
      <c r="K19" s="28">
        <v>7037.42</v>
      </c>
      <c r="L19" s="28" t="s">
        <v>46</v>
      </c>
    </row>
    <row r="20" spans="2:12" ht="15.95" customHeight="1">
      <c r="B20" s="26" t="s">
        <v>46</v>
      </c>
      <c r="C20" s="14" t="str">
        <f>CONCATENATE(B15," ",E20)</f>
        <v>062176 339039</v>
      </c>
      <c r="D20" s="26" t="s">
        <v>46</v>
      </c>
      <c r="E20" s="26" t="s">
        <v>55</v>
      </c>
      <c r="F20" s="26" t="s">
        <v>56</v>
      </c>
      <c r="G20" s="32">
        <v>60767.67</v>
      </c>
      <c r="H20" s="28">
        <v>60767.67</v>
      </c>
      <c r="I20" s="28">
        <v>60767.67</v>
      </c>
      <c r="J20" s="28">
        <v>39551.67</v>
      </c>
      <c r="K20" s="28">
        <v>38101.67</v>
      </c>
      <c r="L20" s="28">
        <v>21216</v>
      </c>
    </row>
    <row r="21" spans="2:12" ht="15.95" customHeight="1">
      <c r="B21" s="26" t="s">
        <v>46</v>
      </c>
      <c r="C21" s="14" t="str">
        <f>CONCATENATE(B15," ",E21)</f>
        <v>062176 339092</v>
      </c>
      <c r="D21" s="26" t="s">
        <v>46</v>
      </c>
      <c r="E21" s="26" t="s">
        <v>59</v>
      </c>
      <c r="F21" s="26" t="s">
        <v>60</v>
      </c>
      <c r="G21" s="32">
        <v>65439.16</v>
      </c>
      <c r="H21" s="28">
        <v>65439.16</v>
      </c>
      <c r="I21" s="28">
        <v>65439.16</v>
      </c>
      <c r="J21" s="28">
        <v>65439.16</v>
      </c>
      <c r="K21" s="28">
        <v>65439.16</v>
      </c>
      <c r="L21" s="28" t="s">
        <v>46</v>
      </c>
    </row>
    <row r="22" spans="2:12" ht="15.95" customHeight="1">
      <c r="B22" s="26" t="s">
        <v>46</v>
      </c>
      <c r="C22" s="14" t="str">
        <f>CONCATENATE(B15," ",E22)</f>
        <v>062176 339093</v>
      </c>
      <c r="D22" s="26" t="s">
        <v>46</v>
      </c>
      <c r="E22" s="26" t="s">
        <v>61</v>
      </c>
      <c r="F22" s="26" t="s">
        <v>62</v>
      </c>
      <c r="G22" s="32">
        <v>15389.53</v>
      </c>
      <c r="H22" s="28">
        <v>15389.53</v>
      </c>
      <c r="I22" s="28">
        <v>15389.53</v>
      </c>
      <c r="J22" s="28">
        <v>15389.53</v>
      </c>
      <c r="K22" s="28">
        <v>15389.53</v>
      </c>
      <c r="L22" s="28" t="s">
        <v>46</v>
      </c>
    </row>
    <row r="23" spans="2:12" ht="15.95" customHeight="1">
      <c r="B23" s="26" t="s">
        <v>73</v>
      </c>
      <c r="C23" s="14" t="str">
        <f>CONCATENATE(B23," ",E23)</f>
        <v>062178 449039</v>
      </c>
      <c r="D23" s="26" t="s">
        <v>46</v>
      </c>
      <c r="E23" s="26" t="s">
        <v>108</v>
      </c>
      <c r="F23" s="26" t="s">
        <v>109</v>
      </c>
      <c r="G23" s="32">
        <v>4316</v>
      </c>
      <c r="H23" s="28">
        <v>4316</v>
      </c>
      <c r="I23" s="28">
        <v>4316</v>
      </c>
      <c r="J23" s="28">
        <v>4316</v>
      </c>
      <c r="K23" s="28" t="s">
        <v>46</v>
      </c>
      <c r="L23" s="28" t="s">
        <v>46</v>
      </c>
    </row>
    <row r="24" spans="2:12" ht="15.95" customHeight="1">
      <c r="B24" s="26" t="s">
        <v>46</v>
      </c>
      <c r="C24" s="14" t="str">
        <f>CONCATENATE(B23," ",E24)</f>
        <v>062178 449051</v>
      </c>
      <c r="D24" s="26" t="s">
        <v>46</v>
      </c>
      <c r="E24" s="26" t="s">
        <v>68</v>
      </c>
      <c r="F24" s="26" t="s">
        <v>69</v>
      </c>
      <c r="G24" s="32">
        <v>2137781.61</v>
      </c>
      <c r="H24" s="28">
        <v>2137781.61</v>
      </c>
      <c r="I24" s="28">
        <v>2137781.61</v>
      </c>
      <c r="J24" s="28">
        <v>1540695.19</v>
      </c>
      <c r="K24" s="28">
        <v>1374202.71</v>
      </c>
      <c r="L24" s="28">
        <v>597086.42000000004</v>
      </c>
    </row>
    <row r="25" spans="2:12" ht="15.95" customHeight="1">
      <c r="B25" s="26" t="s">
        <v>46</v>
      </c>
      <c r="C25" s="14" t="str">
        <f>CONCATENATE(B23," ",E25)</f>
        <v>062178 449052</v>
      </c>
      <c r="D25" s="26" t="s">
        <v>46</v>
      </c>
      <c r="E25" s="26" t="s">
        <v>74</v>
      </c>
      <c r="F25" s="26" t="s">
        <v>75</v>
      </c>
      <c r="G25" s="32">
        <v>537498.89</v>
      </c>
      <c r="H25" s="28">
        <v>537498.89</v>
      </c>
      <c r="I25" s="28">
        <v>537498.89</v>
      </c>
      <c r="J25" s="28">
        <v>333901.21000000002</v>
      </c>
      <c r="K25" s="28">
        <v>132883.46</v>
      </c>
      <c r="L25" s="28">
        <v>203597.68</v>
      </c>
    </row>
    <row r="26" spans="2:12" ht="15.95" customHeight="1">
      <c r="B26" s="26" t="s">
        <v>76</v>
      </c>
      <c r="C26" s="14" t="str">
        <f>CONCATENATE(B26," ",E26)</f>
        <v>062179 339039</v>
      </c>
      <c r="D26" s="26" t="s">
        <v>46</v>
      </c>
      <c r="E26" s="26" t="s">
        <v>55</v>
      </c>
      <c r="F26" s="26" t="s">
        <v>56</v>
      </c>
      <c r="G26" s="32">
        <v>3500</v>
      </c>
      <c r="H26" s="28">
        <v>3500</v>
      </c>
      <c r="I26" s="28">
        <v>3500</v>
      </c>
      <c r="J26" s="28">
        <v>3500</v>
      </c>
      <c r="K26" s="28" t="s">
        <v>46</v>
      </c>
      <c r="L26" s="28" t="s">
        <v>46</v>
      </c>
    </row>
    <row r="27" spans="2:12" ht="15.95" customHeight="1">
      <c r="B27" s="26" t="s">
        <v>78</v>
      </c>
      <c r="C27" s="14" t="str">
        <f>CONCATENATE(B27," ",E27)</f>
        <v>062181 339018</v>
      </c>
      <c r="D27" s="26" t="s">
        <v>46</v>
      </c>
      <c r="E27" s="26" t="s">
        <v>47</v>
      </c>
      <c r="F27" s="26" t="s">
        <v>48</v>
      </c>
      <c r="G27" s="32">
        <v>720</v>
      </c>
      <c r="H27" s="28">
        <v>720</v>
      </c>
      <c r="I27" s="28">
        <v>720</v>
      </c>
      <c r="J27" s="28">
        <v>720</v>
      </c>
      <c r="K27" s="28">
        <v>720</v>
      </c>
      <c r="L27" s="28" t="s">
        <v>46</v>
      </c>
    </row>
    <row r="28" spans="2:12" ht="15.95" customHeight="1">
      <c r="B28" s="26" t="s">
        <v>46</v>
      </c>
      <c r="C28" s="14" t="str">
        <f>CONCATENATE(B27," ",E28)</f>
        <v>062181 339033</v>
      </c>
      <c r="D28" s="26" t="s">
        <v>46</v>
      </c>
      <c r="E28" s="26" t="s">
        <v>51</v>
      </c>
      <c r="F28" s="26" t="s">
        <v>52</v>
      </c>
      <c r="G28" s="32">
        <v>66664.259999999995</v>
      </c>
      <c r="H28" s="28">
        <v>66664.259999999995</v>
      </c>
      <c r="I28" s="28">
        <v>66664.259999999995</v>
      </c>
      <c r="J28" s="28" t="s">
        <v>46</v>
      </c>
      <c r="K28" s="28" t="s">
        <v>46</v>
      </c>
      <c r="L28" s="28">
        <v>66664.259999999995</v>
      </c>
    </row>
    <row r="29" spans="2:12" ht="15.95" customHeight="1">
      <c r="B29" s="26" t="s">
        <v>79</v>
      </c>
      <c r="C29" s="14" t="str">
        <f>CONCATENATE(B29," ",E29)</f>
        <v>062182 339014</v>
      </c>
      <c r="D29" s="26" t="s">
        <v>46</v>
      </c>
      <c r="E29" s="26" t="s">
        <v>82</v>
      </c>
      <c r="F29" s="26" t="s">
        <v>83</v>
      </c>
      <c r="G29" s="32">
        <v>2774.85</v>
      </c>
      <c r="H29" s="28">
        <v>2774.85</v>
      </c>
      <c r="I29" s="28">
        <v>2774.85</v>
      </c>
      <c r="J29" s="28">
        <v>2774.85</v>
      </c>
      <c r="K29" s="28">
        <v>2774.85</v>
      </c>
      <c r="L29" s="28" t="s">
        <v>46</v>
      </c>
    </row>
    <row r="30" spans="2:12" ht="15.95" customHeight="1">
      <c r="B30" s="26" t="s">
        <v>46</v>
      </c>
      <c r="C30" s="14" t="str">
        <f>CONCATENATE(B29," ",E30)</f>
        <v>062182 339018</v>
      </c>
      <c r="D30" s="26" t="s">
        <v>46</v>
      </c>
      <c r="E30" s="26" t="s">
        <v>47</v>
      </c>
      <c r="F30" s="26" t="s">
        <v>48</v>
      </c>
      <c r="G30" s="32">
        <v>16136</v>
      </c>
      <c r="H30" s="28">
        <v>16136</v>
      </c>
      <c r="I30" s="28">
        <v>16136</v>
      </c>
      <c r="J30" s="28">
        <v>16136</v>
      </c>
      <c r="K30" s="28">
        <v>16136</v>
      </c>
      <c r="L30" s="28" t="s">
        <v>46</v>
      </c>
    </row>
    <row r="31" spans="2:12" ht="15.95" customHeight="1">
      <c r="B31" s="26" t="s">
        <v>46</v>
      </c>
      <c r="C31" s="14" t="str">
        <f>CONCATENATE(B29," ",E31)</f>
        <v>062182 339033</v>
      </c>
      <c r="D31" s="26" t="s">
        <v>46</v>
      </c>
      <c r="E31" s="26" t="s">
        <v>51</v>
      </c>
      <c r="F31" s="26" t="s">
        <v>52</v>
      </c>
      <c r="G31" s="32">
        <v>2368.9899999999998</v>
      </c>
      <c r="H31" s="28">
        <v>2368.9899999999998</v>
      </c>
      <c r="I31" s="28">
        <v>2368.9899999999998</v>
      </c>
      <c r="J31" s="28">
        <v>2368.9899999999998</v>
      </c>
      <c r="K31" s="28">
        <v>2368.9899999999998</v>
      </c>
      <c r="L31" s="28" t="s">
        <v>46</v>
      </c>
    </row>
    <row r="32" spans="2:12" ht="15.95" customHeight="1">
      <c r="B32" s="26" t="s">
        <v>46</v>
      </c>
      <c r="C32" s="14" t="str">
        <f>CONCATENATE(B29," ",E32)</f>
        <v>062182 339036</v>
      </c>
      <c r="D32" s="26" t="s">
        <v>46</v>
      </c>
      <c r="E32" s="26" t="s">
        <v>71</v>
      </c>
      <c r="F32" s="26" t="s">
        <v>72</v>
      </c>
      <c r="G32" s="32">
        <v>1327.5</v>
      </c>
      <c r="H32" s="28">
        <v>1327.5</v>
      </c>
      <c r="I32" s="28">
        <v>1327.5</v>
      </c>
      <c r="J32" s="28">
        <v>1327.5</v>
      </c>
      <c r="K32" s="28">
        <v>1327.5</v>
      </c>
      <c r="L32" s="28" t="s">
        <v>46</v>
      </c>
    </row>
    <row r="33" spans="6:12">
      <c r="F33" s="36" t="s">
        <v>123</v>
      </c>
      <c r="G33" s="37">
        <f>SUM(G14:G32)</f>
        <v>3088885.54</v>
      </c>
      <c r="H33" s="37">
        <f t="shared" ref="H33:L33" si="0">SUM(H14:H32)</f>
        <v>3088885.54</v>
      </c>
      <c r="I33" s="37">
        <f t="shared" si="0"/>
        <v>3088885.54</v>
      </c>
      <c r="J33" s="37">
        <f t="shared" si="0"/>
        <v>2185104.9500000002</v>
      </c>
      <c r="K33" s="37">
        <f t="shared" si="0"/>
        <v>1807948.72</v>
      </c>
      <c r="L33" s="37">
        <f t="shared" si="0"/>
        <v>903780.59000000008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15"/>
  <sheetViews>
    <sheetView showGridLines="0" workbookViewId="0">
      <selection activeCell="G15" sqref="G15:K15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1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2013</v>
      </c>
    </row>
    <row r="5" spans="1:11">
      <c r="A5" s="19" t="str">
        <f>Principal!A5</f>
        <v xml:space="preserve">                                                                                                            Base: 30-JAN-2014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33</v>
      </c>
    </row>
    <row r="8" spans="1:11">
      <c r="A8" s="19" t="s">
        <v>34</v>
      </c>
    </row>
    <row r="9" spans="1:11">
      <c r="A9" s="19" t="s">
        <v>87</v>
      </c>
    </row>
    <row r="12" spans="1:11">
      <c r="G12" s="31" t="s">
        <v>36</v>
      </c>
    </row>
    <row r="13" spans="1:11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</row>
    <row r="14" spans="1:11" ht="15.95" customHeight="1">
      <c r="B14" s="26" t="s">
        <v>80</v>
      </c>
      <c r="C14" s="14" t="str">
        <f>CONCATENATE(B14," ",E14)</f>
        <v>062175 339139</v>
      </c>
      <c r="D14" s="26" t="s">
        <v>46</v>
      </c>
      <c r="E14" s="26" t="s">
        <v>63</v>
      </c>
      <c r="F14" s="26" t="s">
        <v>64</v>
      </c>
      <c r="G14" s="32">
        <v>300</v>
      </c>
      <c r="H14" s="28">
        <v>300</v>
      </c>
      <c r="I14" s="28">
        <v>300</v>
      </c>
      <c r="J14" s="28">
        <v>300</v>
      </c>
      <c r="K14" s="28">
        <v>300</v>
      </c>
    </row>
    <row r="15" spans="1:11">
      <c r="F15" s="36" t="s">
        <v>123</v>
      </c>
      <c r="G15" s="37">
        <f t="shared" ref="G15:K15" si="0">SUM(G14)</f>
        <v>300</v>
      </c>
      <c r="H15" s="37">
        <f t="shared" si="0"/>
        <v>300</v>
      </c>
      <c r="I15" s="37">
        <f t="shared" si="0"/>
        <v>300</v>
      </c>
      <c r="J15" s="37">
        <f t="shared" si="0"/>
        <v>300</v>
      </c>
      <c r="K15" s="37">
        <f t="shared" si="0"/>
        <v>300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21"/>
  <sheetViews>
    <sheetView showGridLines="0" workbookViewId="0">
      <selection activeCell="G21" sqref="G21:L21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86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80</v>
      </c>
      <c r="C14" s="14" t="str">
        <f>CONCATENATE(B14," ",E14)</f>
        <v>062175 339039</v>
      </c>
      <c r="D14" s="26" t="s">
        <v>46</v>
      </c>
      <c r="E14" s="26" t="s">
        <v>55</v>
      </c>
      <c r="F14" s="26" t="s">
        <v>56</v>
      </c>
      <c r="G14" s="32">
        <v>4830</v>
      </c>
      <c r="H14" s="28">
        <v>4830</v>
      </c>
      <c r="I14" s="28">
        <v>4830</v>
      </c>
      <c r="J14" s="28">
        <v>4830</v>
      </c>
      <c r="K14" s="28">
        <v>4830</v>
      </c>
      <c r="L14" s="28" t="s">
        <v>46</v>
      </c>
    </row>
    <row r="15" spans="1:12" ht="15.95" customHeight="1">
      <c r="B15" s="26" t="s">
        <v>45</v>
      </c>
      <c r="C15" s="14" t="str">
        <f>CONCATENATE(B15," ",E15)</f>
        <v>062176 339014</v>
      </c>
      <c r="D15" s="26" t="s">
        <v>46</v>
      </c>
      <c r="E15" s="26" t="s">
        <v>82</v>
      </c>
      <c r="F15" s="26" t="s">
        <v>83</v>
      </c>
      <c r="G15" s="32">
        <v>80250.13</v>
      </c>
      <c r="H15" s="28">
        <v>80250.13</v>
      </c>
      <c r="I15" s="28">
        <v>80250.13</v>
      </c>
      <c r="J15" s="28">
        <v>80250.13</v>
      </c>
      <c r="K15" s="28">
        <v>80250.13</v>
      </c>
      <c r="L15" s="28" t="s">
        <v>46</v>
      </c>
    </row>
    <row r="16" spans="1:12" ht="15.95" customHeight="1">
      <c r="B16" s="26" t="s">
        <v>46</v>
      </c>
      <c r="C16" s="14" t="str">
        <f>CONCATENATE(B15," ",E16)</f>
        <v>062176 339030</v>
      </c>
      <c r="D16" s="26" t="s">
        <v>46</v>
      </c>
      <c r="E16" s="26" t="s">
        <v>49</v>
      </c>
      <c r="F16" s="26" t="s">
        <v>50</v>
      </c>
      <c r="G16" s="32">
        <v>109.9</v>
      </c>
      <c r="H16" s="28">
        <v>109.9</v>
      </c>
      <c r="I16" s="28">
        <v>109.9</v>
      </c>
      <c r="J16" s="28" t="s">
        <v>46</v>
      </c>
      <c r="K16" s="28" t="s">
        <v>46</v>
      </c>
      <c r="L16" s="28">
        <v>109.9</v>
      </c>
    </row>
    <row r="17" spans="2:12" ht="15.95" customHeight="1">
      <c r="B17" s="26" t="s">
        <v>46</v>
      </c>
      <c r="C17" s="14" t="str">
        <f>CONCATENATE(B15," ",E17)</f>
        <v>062176 339033</v>
      </c>
      <c r="D17" s="26" t="s">
        <v>46</v>
      </c>
      <c r="E17" s="26" t="s">
        <v>51</v>
      </c>
      <c r="F17" s="26" t="s">
        <v>52</v>
      </c>
      <c r="G17" s="32">
        <v>26890.87</v>
      </c>
      <c r="H17" s="28">
        <v>26890.87</v>
      </c>
      <c r="I17" s="28">
        <v>26890.87</v>
      </c>
      <c r="J17" s="28">
        <v>26890.87</v>
      </c>
      <c r="K17" s="28">
        <v>26890.87</v>
      </c>
      <c r="L17" s="28" t="s">
        <v>46</v>
      </c>
    </row>
    <row r="18" spans="2:12" ht="15.95" customHeight="1">
      <c r="B18" s="26" t="s">
        <v>46</v>
      </c>
      <c r="C18" s="14" t="str">
        <f>CONCATENATE(B15," ",E18)</f>
        <v>062176 339036</v>
      </c>
      <c r="D18" s="26" t="s">
        <v>46</v>
      </c>
      <c r="E18" s="26" t="s">
        <v>71</v>
      </c>
      <c r="F18" s="26" t="s">
        <v>72</v>
      </c>
      <c r="G18" s="32">
        <v>4933.6000000000004</v>
      </c>
      <c r="H18" s="28">
        <v>4933.6000000000004</v>
      </c>
      <c r="I18" s="28">
        <v>4933.6000000000004</v>
      </c>
      <c r="J18" s="28">
        <v>4933.6000000000004</v>
      </c>
      <c r="K18" s="28">
        <v>4933.6000000000004</v>
      </c>
      <c r="L18" s="28" t="s">
        <v>46</v>
      </c>
    </row>
    <row r="19" spans="2:12" ht="15.95" customHeight="1">
      <c r="B19" s="26" t="s">
        <v>46</v>
      </c>
      <c r="C19" s="14" t="str">
        <f>CONCATENATE(B15," ",E19)</f>
        <v>062176 339039</v>
      </c>
      <c r="D19" s="26" t="s">
        <v>46</v>
      </c>
      <c r="E19" s="26" t="s">
        <v>55</v>
      </c>
      <c r="F19" s="26" t="s">
        <v>56</v>
      </c>
      <c r="G19" s="32">
        <v>3980</v>
      </c>
      <c r="H19" s="28">
        <v>3980</v>
      </c>
      <c r="I19" s="28">
        <v>3980</v>
      </c>
      <c r="J19" s="28" t="s">
        <v>46</v>
      </c>
      <c r="K19" s="28" t="s">
        <v>46</v>
      </c>
      <c r="L19" s="28">
        <v>3980</v>
      </c>
    </row>
    <row r="20" spans="2:12" ht="15.95" customHeight="1">
      <c r="B20" s="26" t="s">
        <v>46</v>
      </c>
      <c r="C20" s="14" t="str">
        <f>CONCATENATE(B15," ",E20)</f>
        <v>062176 339093</v>
      </c>
      <c r="D20" s="26" t="s">
        <v>46</v>
      </c>
      <c r="E20" s="26" t="s">
        <v>61</v>
      </c>
      <c r="F20" s="26" t="s">
        <v>62</v>
      </c>
      <c r="G20" s="32">
        <v>21390</v>
      </c>
      <c r="H20" s="28">
        <v>21390</v>
      </c>
      <c r="I20" s="28">
        <v>21390</v>
      </c>
      <c r="J20" s="28">
        <v>21390</v>
      </c>
      <c r="K20" s="28">
        <v>21390</v>
      </c>
      <c r="L20" s="28" t="s">
        <v>46</v>
      </c>
    </row>
    <row r="21" spans="2:12">
      <c r="F21" s="36" t="s">
        <v>123</v>
      </c>
      <c r="G21" s="37">
        <f t="shared" ref="G21:L21" si="0">SUM(G14:G20)</f>
        <v>142384.5</v>
      </c>
      <c r="H21" s="37">
        <f t="shared" si="0"/>
        <v>142384.5</v>
      </c>
      <c r="I21" s="37">
        <f t="shared" si="0"/>
        <v>142384.5</v>
      </c>
      <c r="J21" s="37">
        <f t="shared" si="0"/>
        <v>138294.6</v>
      </c>
      <c r="K21" s="37">
        <f t="shared" si="0"/>
        <v>138294.6</v>
      </c>
      <c r="L21" s="37">
        <f t="shared" si="0"/>
        <v>4089.9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21"/>
  <sheetViews>
    <sheetView showGridLines="0" workbookViewId="0">
      <selection activeCell="G21" sqref="G21:L21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85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80</v>
      </c>
      <c r="C14" s="14" t="str">
        <f>CONCATENATE(B14," ",E14)</f>
        <v>062175 339014</v>
      </c>
      <c r="D14" s="26" t="s">
        <v>46</v>
      </c>
      <c r="E14" s="26" t="s">
        <v>82</v>
      </c>
      <c r="F14" s="26" t="s">
        <v>83</v>
      </c>
      <c r="G14" s="32">
        <v>8392.4</v>
      </c>
      <c r="H14" s="28">
        <v>8392.4</v>
      </c>
      <c r="I14" s="28">
        <v>8392.4</v>
      </c>
      <c r="J14" s="28">
        <v>8392.4</v>
      </c>
      <c r="K14" s="28">
        <v>8392.4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062175 339033</v>
      </c>
      <c r="D15" s="26" t="s">
        <v>46</v>
      </c>
      <c r="E15" s="26" t="s">
        <v>51</v>
      </c>
      <c r="F15" s="26" t="s">
        <v>52</v>
      </c>
      <c r="G15" s="32">
        <v>1139.3599999999999</v>
      </c>
      <c r="H15" s="28">
        <v>1139.3599999999999</v>
      </c>
      <c r="I15" s="28">
        <v>1139.3599999999999</v>
      </c>
      <c r="J15" s="28">
        <v>1139.3599999999999</v>
      </c>
      <c r="K15" s="28">
        <v>1139.3599999999999</v>
      </c>
      <c r="L15" s="28" t="s">
        <v>46</v>
      </c>
    </row>
    <row r="16" spans="1:12" ht="15.95" customHeight="1">
      <c r="B16" s="26" t="s">
        <v>46</v>
      </c>
      <c r="C16" s="14" t="str">
        <f>CONCATENATE(B14," ",E16)</f>
        <v>062175 339036</v>
      </c>
      <c r="D16" s="26" t="s">
        <v>46</v>
      </c>
      <c r="E16" s="26" t="s">
        <v>71</v>
      </c>
      <c r="F16" s="26" t="s">
        <v>72</v>
      </c>
      <c r="G16" s="32">
        <v>11695</v>
      </c>
      <c r="H16" s="28">
        <v>11695</v>
      </c>
      <c r="I16" s="28">
        <v>11695</v>
      </c>
      <c r="J16" s="28">
        <v>11695</v>
      </c>
      <c r="K16" s="28">
        <v>11695</v>
      </c>
      <c r="L16" s="28" t="s">
        <v>46</v>
      </c>
    </row>
    <row r="17" spans="2:12" ht="15.95" customHeight="1">
      <c r="B17" s="26" t="s">
        <v>46</v>
      </c>
      <c r="C17" s="14" t="str">
        <f>CONCATENATE(B14," ",E17)</f>
        <v>062175 339039</v>
      </c>
      <c r="D17" s="26" t="s">
        <v>46</v>
      </c>
      <c r="E17" s="26" t="s">
        <v>55</v>
      </c>
      <c r="F17" s="26" t="s">
        <v>56</v>
      </c>
      <c r="G17" s="32">
        <v>1201</v>
      </c>
      <c r="H17" s="28">
        <v>1201</v>
      </c>
      <c r="I17" s="28">
        <v>1201</v>
      </c>
      <c r="J17" s="28">
        <v>845</v>
      </c>
      <c r="K17" s="28">
        <v>845</v>
      </c>
      <c r="L17" s="28">
        <v>356</v>
      </c>
    </row>
    <row r="18" spans="2:12" ht="15.95" customHeight="1">
      <c r="B18" s="26" t="s">
        <v>45</v>
      </c>
      <c r="C18" s="14" t="str">
        <f>CONCATENATE(B18," ",E18)</f>
        <v>062176 339014</v>
      </c>
      <c r="D18" s="26" t="s">
        <v>46</v>
      </c>
      <c r="E18" s="26" t="s">
        <v>82</v>
      </c>
      <c r="F18" s="26" t="s">
        <v>83</v>
      </c>
      <c r="G18" s="32">
        <v>58577.55</v>
      </c>
      <c r="H18" s="28">
        <v>58577.55</v>
      </c>
      <c r="I18" s="28">
        <v>58577.55</v>
      </c>
      <c r="J18" s="28">
        <v>58577.55</v>
      </c>
      <c r="K18" s="28">
        <v>58577.55</v>
      </c>
      <c r="L18" s="28" t="s">
        <v>46</v>
      </c>
    </row>
    <row r="19" spans="2:12" ht="15.95" customHeight="1">
      <c r="B19" s="26" t="s">
        <v>46</v>
      </c>
      <c r="C19" s="14" t="str">
        <f>CONCATENATE(B18," ",E19)</f>
        <v>062176 339033</v>
      </c>
      <c r="D19" s="26" t="s">
        <v>46</v>
      </c>
      <c r="E19" s="26" t="s">
        <v>51</v>
      </c>
      <c r="F19" s="26" t="s">
        <v>52</v>
      </c>
      <c r="G19" s="32">
        <v>1835.32</v>
      </c>
      <c r="H19" s="28">
        <v>1835.32</v>
      </c>
      <c r="I19" s="28">
        <v>1835.32</v>
      </c>
      <c r="J19" s="28">
        <v>1835.32</v>
      </c>
      <c r="K19" s="28">
        <v>1835.32</v>
      </c>
      <c r="L19" s="28" t="s">
        <v>46</v>
      </c>
    </row>
    <row r="20" spans="2:12" ht="15.95" customHeight="1">
      <c r="B20" s="26" t="s">
        <v>46</v>
      </c>
      <c r="C20" s="14" t="str">
        <f>CONCATENATE(B18," ",E20)</f>
        <v>062176 339036</v>
      </c>
      <c r="D20" s="26" t="s">
        <v>46</v>
      </c>
      <c r="E20" s="26" t="s">
        <v>71</v>
      </c>
      <c r="F20" s="26" t="s">
        <v>72</v>
      </c>
      <c r="G20" s="32">
        <v>6035.7</v>
      </c>
      <c r="H20" s="28">
        <v>6035.7</v>
      </c>
      <c r="I20" s="28">
        <v>6035.7</v>
      </c>
      <c r="J20" s="28">
        <v>6035.7</v>
      </c>
      <c r="K20" s="28">
        <v>6035.7</v>
      </c>
      <c r="L20" s="28" t="s">
        <v>46</v>
      </c>
    </row>
    <row r="21" spans="2:12">
      <c r="F21" s="36" t="s">
        <v>123</v>
      </c>
      <c r="G21" s="37">
        <f t="shared" ref="G21:L21" si="0">SUM(G14:G20)</f>
        <v>88876.33</v>
      </c>
      <c r="H21" s="37">
        <f t="shared" si="0"/>
        <v>88876.33</v>
      </c>
      <c r="I21" s="37">
        <f t="shared" si="0"/>
        <v>88876.33</v>
      </c>
      <c r="J21" s="37">
        <f t="shared" si="0"/>
        <v>88520.33</v>
      </c>
      <c r="K21" s="37">
        <f t="shared" si="0"/>
        <v>88520.33</v>
      </c>
      <c r="L21" s="37">
        <f t="shared" si="0"/>
        <v>356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17"/>
  <sheetViews>
    <sheetView showGridLines="0" workbookViewId="0">
      <selection activeCell="G17" sqref="G17:K17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1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2013</v>
      </c>
    </row>
    <row r="5" spans="1:11">
      <c r="A5" s="19" t="str">
        <f>Principal!A5</f>
        <v xml:space="preserve">                                                                                                            Base: 30-JAN-2014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33</v>
      </c>
    </row>
    <row r="8" spans="1:11">
      <c r="A8" s="19" t="s">
        <v>34</v>
      </c>
    </row>
    <row r="9" spans="1:11">
      <c r="A9" s="19" t="s">
        <v>84</v>
      </c>
    </row>
    <row r="12" spans="1:11">
      <c r="G12" s="31" t="s">
        <v>36</v>
      </c>
    </row>
    <row r="13" spans="1:11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</row>
    <row r="14" spans="1:11" ht="15.95" customHeight="1">
      <c r="B14" s="26" t="s">
        <v>80</v>
      </c>
      <c r="C14" s="14" t="str">
        <f>CONCATENATE(B14," ",E14)</f>
        <v>062175 339039</v>
      </c>
      <c r="D14" s="26" t="s">
        <v>46</v>
      </c>
      <c r="E14" s="26" t="s">
        <v>55</v>
      </c>
      <c r="F14" s="26" t="s">
        <v>56</v>
      </c>
      <c r="G14" s="32">
        <v>3790</v>
      </c>
      <c r="H14" s="28">
        <v>3790</v>
      </c>
      <c r="I14" s="28">
        <v>3790</v>
      </c>
      <c r="J14" s="28">
        <v>3790</v>
      </c>
      <c r="K14" s="28">
        <v>3790</v>
      </c>
    </row>
    <row r="15" spans="1:11" ht="15.95" customHeight="1">
      <c r="B15" s="26" t="s">
        <v>45</v>
      </c>
      <c r="C15" s="14" t="str">
        <f>CONCATENATE(B15," ",E15)</f>
        <v>062176 339014</v>
      </c>
      <c r="D15" s="26" t="s">
        <v>46</v>
      </c>
      <c r="E15" s="26" t="s">
        <v>82</v>
      </c>
      <c r="F15" s="26" t="s">
        <v>83</v>
      </c>
      <c r="G15" s="32">
        <v>10207.52</v>
      </c>
      <c r="H15" s="28">
        <v>10207.52</v>
      </c>
      <c r="I15" s="28">
        <v>10207.52</v>
      </c>
      <c r="J15" s="28">
        <v>10207.52</v>
      </c>
      <c r="K15" s="28">
        <v>10207.52</v>
      </c>
    </row>
    <row r="16" spans="1:11" ht="15.95" customHeight="1">
      <c r="B16" s="26" t="s">
        <v>46</v>
      </c>
      <c r="C16" s="14" t="str">
        <f>CONCATENATE(B15," ",E16)</f>
        <v>062176 339033</v>
      </c>
      <c r="D16" s="26" t="s">
        <v>46</v>
      </c>
      <c r="E16" s="26" t="s">
        <v>51</v>
      </c>
      <c r="F16" s="26" t="s">
        <v>52</v>
      </c>
      <c r="G16" s="32">
        <v>5700.03</v>
      </c>
      <c r="H16" s="28">
        <v>5700.03</v>
      </c>
      <c r="I16" s="28">
        <v>5700.03</v>
      </c>
      <c r="J16" s="28">
        <v>5700.03</v>
      </c>
      <c r="K16" s="28">
        <v>5700.03</v>
      </c>
    </row>
    <row r="17" spans="6:11">
      <c r="F17" s="36" t="s">
        <v>123</v>
      </c>
      <c r="G17" s="37">
        <f t="shared" ref="G17:K17" si="0">SUM(G14:G16)</f>
        <v>19697.55</v>
      </c>
      <c r="H17" s="37">
        <f t="shared" si="0"/>
        <v>19697.55</v>
      </c>
      <c r="I17" s="37">
        <f t="shared" si="0"/>
        <v>19697.55</v>
      </c>
      <c r="J17" s="37">
        <f t="shared" si="0"/>
        <v>19697.55</v>
      </c>
      <c r="K17" s="37">
        <f t="shared" si="0"/>
        <v>19697.55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18"/>
  <sheetViews>
    <sheetView showGridLines="0" workbookViewId="0">
      <selection activeCell="G18" sqref="G18:L18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81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45</v>
      </c>
      <c r="C14" s="14" t="str">
        <f>CONCATENATE(B14," ",E14)</f>
        <v>062176 339014</v>
      </c>
      <c r="D14" s="26" t="s">
        <v>46</v>
      </c>
      <c r="E14" s="26" t="s">
        <v>82</v>
      </c>
      <c r="F14" s="26" t="s">
        <v>83</v>
      </c>
      <c r="G14" s="32">
        <v>97748.5</v>
      </c>
      <c r="H14" s="28">
        <v>97748.5</v>
      </c>
      <c r="I14" s="28">
        <v>97748.5</v>
      </c>
      <c r="J14" s="28">
        <v>97748.5</v>
      </c>
      <c r="K14" s="28">
        <v>97748.5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062176 339018</v>
      </c>
      <c r="D15" s="26" t="s">
        <v>46</v>
      </c>
      <c r="E15" s="26" t="s">
        <v>47</v>
      </c>
      <c r="F15" s="26" t="s">
        <v>48</v>
      </c>
      <c r="G15" s="32">
        <v>9026.25</v>
      </c>
      <c r="H15" s="28">
        <v>9026.25</v>
      </c>
      <c r="I15" s="28">
        <v>9026.25</v>
      </c>
      <c r="J15" s="28">
        <v>9026.25</v>
      </c>
      <c r="K15" s="28">
        <v>9026.25</v>
      </c>
      <c r="L15" s="28" t="s">
        <v>46</v>
      </c>
    </row>
    <row r="16" spans="1:12" ht="15.95" customHeight="1">
      <c r="B16" s="26" t="s">
        <v>46</v>
      </c>
      <c r="C16" s="14" t="str">
        <f>CONCATENATE(B14," ",E16)</f>
        <v>062176 339033</v>
      </c>
      <c r="D16" s="26" t="s">
        <v>46</v>
      </c>
      <c r="E16" s="26" t="s">
        <v>51</v>
      </c>
      <c r="F16" s="26" t="s">
        <v>52</v>
      </c>
      <c r="G16" s="32">
        <v>343.55</v>
      </c>
      <c r="H16" s="28">
        <v>343.55</v>
      </c>
      <c r="I16" s="28">
        <v>343.55</v>
      </c>
      <c r="J16" s="28">
        <v>343.55</v>
      </c>
      <c r="K16" s="28">
        <v>343.55</v>
      </c>
      <c r="L16" s="28" t="s">
        <v>46</v>
      </c>
    </row>
    <row r="17" spans="2:12" ht="15.95" customHeight="1">
      <c r="B17" s="26" t="s">
        <v>46</v>
      </c>
      <c r="C17" s="14" t="str">
        <f>CONCATENATE(B14," ",E17)</f>
        <v>062176 339039</v>
      </c>
      <c r="D17" s="26" t="s">
        <v>46</v>
      </c>
      <c r="E17" s="26" t="s">
        <v>55</v>
      </c>
      <c r="F17" s="26" t="s">
        <v>56</v>
      </c>
      <c r="G17" s="32">
        <v>1990</v>
      </c>
      <c r="H17" s="28">
        <v>1990</v>
      </c>
      <c r="I17" s="28">
        <v>1990</v>
      </c>
      <c r="J17" s="28" t="s">
        <v>46</v>
      </c>
      <c r="K17" s="28" t="s">
        <v>46</v>
      </c>
      <c r="L17" s="28">
        <v>1990</v>
      </c>
    </row>
    <row r="18" spans="2:12">
      <c r="F18" s="36" t="s">
        <v>123</v>
      </c>
      <c r="G18" s="37">
        <f t="shared" ref="G18:L18" si="0">SUM(G14:G17)</f>
        <v>109108.3</v>
      </c>
      <c r="H18" s="37">
        <f t="shared" si="0"/>
        <v>109108.3</v>
      </c>
      <c r="I18" s="37">
        <f t="shared" si="0"/>
        <v>109108.3</v>
      </c>
      <c r="J18" s="37">
        <f t="shared" si="0"/>
        <v>107118.3</v>
      </c>
      <c r="K18" s="37">
        <f t="shared" si="0"/>
        <v>107118.3</v>
      </c>
      <c r="L18" s="37">
        <f t="shared" si="0"/>
        <v>1990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38"/>
  <sheetViews>
    <sheetView showGridLines="0" topLeftCell="A7" workbookViewId="0">
      <selection activeCell="G38" sqref="G38:L38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35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45</v>
      </c>
      <c r="C14" s="14" t="str">
        <f>CONCATENATE(B14," ",E14)</f>
        <v>062176 339018</v>
      </c>
      <c r="D14" s="26" t="s">
        <v>46</v>
      </c>
      <c r="E14" s="26" t="s">
        <v>47</v>
      </c>
      <c r="F14" s="26" t="s">
        <v>48</v>
      </c>
      <c r="G14" s="32">
        <v>5075</v>
      </c>
      <c r="H14" s="28">
        <v>5075</v>
      </c>
      <c r="I14" s="28">
        <v>5075</v>
      </c>
      <c r="J14" s="28">
        <v>5075</v>
      </c>
      <c r="K14" s="28">
        <v>5075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062176 339030</v>
      </c>
      <c r="D15" s="26" t="s">
        <v>46</v>
      </c>
      <c r="E15" s="26" t="s">
        <v>49</v>
      </c>
      <c r="F15" s="26" t="s">
        <v>50</v>
      </c>
      <c r="G15" s="32">
        <v>973851.73</v>
      </c>
      <c r="H15" s="28">
        <v>973851.73</v>
      </c>
      <c r="I15" s="28">
        <v>973851.73</v>
      </c>
      <c r="J15" s="28">
        <v>661552.98</v>
      </c>
      <c r="K15" s="28">
        <v>614007.28</v>
      </c>
      <c r="L15" s="28">
        <v>312298.75</v>
      </c>
    </row>
    <row r="16" spans="1:12" ht="15.95" customHeight="1">
      <c r="B16" s="26" t="s">
        <v>46</v>
      </c>
      <c r="C16" s="14" t="str">
        <f>CONCATENATE(B14," ",E16)</f>
        <v>062176 339033</v>
      </c>
      <c r="D16" s="26" t="s">
        <v>46</v>
      </c>
      <c r="E16" s="26" t="s">
        <v>51</v>
      </c>
      <c r="F16" s="26" t="s">
        <v>52</v>
      </c>
      <c r="G16" s="32">
        <v>60366.76</v>
      </c>
      <c r="H16" s="28">
        <v>60366.76</v>
      </c>
      <c r="I16" s="28">
        <v>60366.76</v>
      </c>
      <c r="J16" s="28">
        <v>25514.55</v>
      </c>
      <c r="K16" s="28">
        <v>25514.55</v>
      </c>
      <c r="L16" s="28">
        <v>34852.21</v>
      </c>
    </row>
    <row r="17" spans="2:12" ht="15.95" customHeight="1">
      <c r="B17" s="26" t="s">
        <v>46</v>
      </c>
      <c r="C17" s="14" t="str">
        <f>CONCATENATE(B14," ",E17)</f>
        <v>062176 339037</v>
      </c>
      <c r="D17" s="26" t="s">
        <v>46</v>
      </c>
      <c r="E17" s="26" t="s">
        <v>53</v>
      </c>
      <c r="F17" s="26" t="s">
        <v>54</v>
      </c>
      <c r="G17" s="32">
        <v>6268969.3899999997</v>
      </c>
      <c r="H17" s="28">
        <v>6268969.3899999997</v>
      </c>
      <c r="I17" s="28">
        <v>6268969.3899999997</v>
      </c>
      <c r="J17" s="28">
        <v>4407019.6399999997</v>
      </c>
      <c r="K17" s="28">
        <v>4376204.84</v>
      </c>
      <c r="L17" s="28">
        <v>1861949.75</v>
      </c>
    </row>
    <row r="18" spans="2:12" ht="15.95" customHeight="1">
      <c r="B18" s="26" t="s">
        <v>46</v>
      </c>
      <c r="C18" s="14" t="str">
        <f>CONCATENATE(B14," ",E18)</f>
        <v>062176 339039</v>
      </c>
      <c r="D18" s="26" t="s">
        <v>46</v>
      </c>
      <c r="E18" s="26" t="s">
        <v>55</v>
      </c>
      <c r="F18" s="26" t="s">
        <v>56</v>
      </c>
      <c r="G18" s="32">
        <v>2028286.16</v>
      </c>
      <c r="H18" s="28">
        <v>2028286.16</v>
      </c>
      <c r="I18" s="28">
        <v>2028286.16</v>
      </c>
      <c r="J18" s="28">
        <v>1420869.15</v>
      </c>
      <c r="K18" s="28">
        <v>1377450.84</v>
      </c>
      <c r="L18" s="28">
        <v>607417.01</v>
      </c>
    </row>
    <row r="19" spans="2:12" ht="15.95" customHeight="1">
      <c r="B19" s="26" t="s">
        <v>46</v>
      </c>
      <c r="C19" s="14" t="str">
        <f>CONCATENATE(B14," ",E19)</f>
        <v>062176 339047</v>
      </c>
      <c r="D19" s="26" t="s">
        <v>46</v>
      </c>
      <c r="E19" s="26" t="s">
        <v>57</v>
      </c>
      <c r="F19" s="26" t="s">
        <v>58</v>
      </c>
      <c r="G19" s="32">
        <v>4887.3500000000004</v>
      </c>
      <c r="H19" s="28">
        <v>4887.3500000000004</v>
      </c>
      <c r="I19" s="28">
        <v>4887.3500000000004</v>
      </c>
      <c r="J19" s="28">
        <v>2709.23</v>
      </c>
      <c r="K19" s="28">
        <v>2709.23</v>
      </c>
      <c r="L19" s="28">
        <v>2178.12</v>
      </c>
    </row>
    <row r="20" spans="2:12" ht="15.95" customHeight="1">
      <c r="B20" s="26" t="s">
        <v>46</v>
      </c>
      <c r="C20" s="14" t="str">
        <f>CONCATENATE(B14," ",E20)</f>
        <v>062176 339092</v>
      </c>
      <c r="D20" s="26" t="s">
        <v>46</v>
      </c>
      <c r="E20" s="26" t="s">
        <v>59</v>
      </c>
      <c r="F20" s="26" t="s">
        <v>60</v>
      </c>
      <c r="G20" s="32">
        <v>15168.26</v>
      </c>
      <c r="H20" s="28">
        <v>15168.26</v>
      </c>
      <c r="I20" s="28">
        <v>15168.26</v>
      </c>
      <c r="J20" s="28">
        <v>15168.26</v>
      </c>
      <c r="K20" s="28">
        <v>15168.26</v>
      </c>
      <c r="L20" s="28" t="s">
        <v>46</v>
      </c>
    </row>
    <row r="21" spans="2:12" ht="15.95" customHeight="1">
      <c r="B21" s="26" t="s">
        <v>46</v>
      </c>
      <c r="C21" s="14" t="str">
        <f>CONCATENATE(B14," ",E21)</f>
        <v>062176 339093</v>
      </c>
      <c r="D21" s="26" t="s">
        <v>46</v>
      </c>
      <c r="E21" s="26" t="s">
        <v>61</v>
      </c>
      <c r="F21" s="26" t="s">
        <v>62</v>
      </c>
      <c r="G21" s="32">
        <v>10252.549999999999</v>
      </c>
      <c r="H21" s="28">
        <v>10252.549999999999</v>
      </c>
      <c r="I21" s="28">
        <v>10252.549999999999</v>
      </c>
      <c r="J21" s="28">
        <v>2352.35</v>
      </c>
      <c r="K21" s="28">
        <v>2352.35</v>
      </c>
      <c r="L21" s="28">
        <v>7900.2</v>
      </c>
    </row>
    <row r="22" spans="2:12" ht="15.95" customHeight="1">
      <c r="B22" s="26" t="s">
        <v>46</v>
      </c>
      <c r="C22" s="14" t="str">
        <f>CONCATENATE(B14," ",E22)</f>
        <v>062176 339139</v>
      </c>
      <c r="D22" s="26" t="s">
        <v>46</v>
      </c>
      <c r="E22" s="26" t="s">
        <v>63</v>
      </c>
      <c r="F22" s="26" t="s">
        <v>64</v>
      </c>
      <c r="G22" s="32">
        <v>761728.39</v>
      </c>
      <c r="H22" s="28">
        <v>761728.39</v>
      </c>
      <c r="I22" s="28">
        <v>761728.39</v>
      </c>
      <c r="J22" s="28">
        <v>736403</v>
      </c>
      <c r="K22" s="28">
        <v>736403</v>
      </c>
      <c r="L22" s="28">
        <v>25325.39</v>
      </c>
    </row>
    <row r="23" spans="2:12" ht="15.95" customHeight="1">
      <c r="B23" s="26" t="s">
        <v>46</v>
      </c>
      <c r="C23" s="14" t="str">
        <f>CONCATENATE(B14," ",E23)</f>
        <v>062176 339147</v>
      </c>
      <c r="D23" s="26" t="s">
        <v>46</v>
      </c>
      <c r="E23" s="26" t="s">
        <v>65</v>
      </c>
      <c r="F23" s="26" t="s">
        <v>66</v>
      </c>
      <c r="G23" s="32">
        <v>1490</v>
      </c>
      <c r="H23" s="28">
        <v>1490</v>
      </c>
      <c r="I23" s="28">
        <v>1490</v>
      </c>
      <c r="J23" s="28">
        <v>1490</v>
      </c>
      <c r="K23" s="28">
        <v>1490</v>
      </c>
      <c r="L23" s="28" t="s">
        <v>46</v>
      </c>
    </row>
    <row r="24" spans="2:12" ht="15.95" customHeight="1">
      <c r="B24" s="26" t="s">
        <v>46</v>
      </c>
      <c r="C24" s="14" t="str">
        <f>CONCATENATE(B14," ",E24)</f>
        <v>062176 339192</v>
      </c>
      <c r="D24" s="26" t="s">
        <v>46</v>
      </c>
      <c r="E24" s="26" t="s">
        <v>67</v>
      </c>
      <c r="F24" s="26" t="s">
        <v>60</v>
      </c>
      <c r="G24" s="32">
        <v>203843.44</v>
      </c>
      <c r="H24" s="28">
        <v>203843.44</v>
      </c>
      <c r="I24" s="28">
        <v>203843.44</v>
      </c>
      <c r="J24" s="28">
        <v>203843.44</v>
      </c>
      <c r="K24" s="28">
        <v>203843.44</v>
      </c>
      <c r="L24" s="28" t="s">
        <v>46</v>
      </c>
    </row>
    <row r="25" spans="2:12" ht="15.95" customHeight="1">
      <c r="B25" s="26" t="s">
        <v>46</v>
      </c>
      <c r="C25" s="14" t="str">
        <f>CONCATENATE(B14," ",E25)</f>
        <v>062176 449051</v>
      </c>
      <c r="D25" s="26" t="s">
        <v>46</v>
      </c>
      <c r="E25" s="26" t="s">
        <v>68</v>
      </c>
      <c r="F25" s="26" t="s">
        <v>69</v>
      </c>
      <c r="G25" s="32">
        <v>930938.5</v>
      </c>
      <c r="H25" s="28">
        <v>930938.5</v>
      </c>
      <c r="I25" s="28">
        <v>930938.5</v>
      </c>
      <c r="J25" s="28" t="s">
        <v>46</v>
      </c>
      <c r="K25" s="28" t="s">
        <v>46</v>
      </c>
      <c r="L25" s="28">
        <v>930938.5</v>
      </c>
    </row>
    <row r="26" spans="2:12" ht="15.95" customHeight="1">
      <c r="B26" s="26" t="s">
        <v>70</v>
      </c>
      <c r="C26" s="14" t="str">
        <f>CONCATENATE(B26," ",E26)</f>
        <v>062177 339036</v>
      </c>
      <c r="D26" s="26" t="s">
        <v>46</v>
      </c>
      <c r="E26" s="26" t="s">
        <v>71</v>
      </c>
      <c r="F26" s="26" t="s">
        <v>72</v>
      </c>
      <c r="G26" s="32">
        <v>58040</v>
      </c>
      <c r="H26" s="28">
        <v>58040</v>
      </c>
      <c r="I26" s="28">
        <v>58040</v>
      </c>
      <c r="J26" s="28" t="s">
        <v>46</v>
      </c>
      <c r="K26" s="28" t="s">
        <v>46</v>
      </c>
      <c r="L26" s="28">
        <v>58040</v>
      </c>
    </row>
    <row r="27" spans="2:12" ht="15.95" customHeight="1">
      <c r="B27" s="26" t="s">
        <v>46</v>
      </c>
      <c r="C27" s="14" t="str">
        <f>CONCATENATE(B26," ",E27)</f>
        <v>062177 339039</v>
      </c>
      <c r="D27" s="26" t="s">
        <v>46</v>
      </c>
      <c r="E27" s="26" t="s">
        <v>55</v>
      </c>
      <c r="F27" s="26" t="s">
        <v>56</v>
      </c>
      <c r="G27" s="32">
        <v>37000</v>
      </c>
      <c r="H27" s="28">
        <v>37000</v>
      </c>
      <c r="I27" s="28">
        <v>37000</v>
      </c>
      <c r="J27" s="28">
        <v>30742.38</v>
      </c>
      <c r="K27" s="28">
        <v>30742.38</v>
      </c>
      <c r="L27" s="28">
        <v>6257.62</v>
      </c>
    </row>
    <row r="28" spans="2:12" ht="15.95" customHeight="1">
      <c r="B28" s="26" t="s">
        <v>73</v>
      </c>
      <c r="C28" s="14" t="str">
        <f>CONCATENATE(B28," ",E28)</f>
        <v>062178 339037</v>
      </c>
      <c r="D28" s="26" t="s">
        <v>46</v>
      </c>
      <c r="E28" s="26" t="s">
        <v>53</v>
      </c>
      <c r="F28" s="26" t="s">
        <v>54</v>
      </c>
      <c r="G28" s="32">
        <v>4791905.88</v>
      </c>
      <c r="H28" s="28">
        <v>4791905.88</v>
      </c>
      <c r="I28" s="28">
        <v>4791905.88</v>
      </c>
      <c r="J28" s="28">
        <v>4631608.79</v>
      </c>
      <c r="K28" s="28">
        <v>4238589.24</v>
      </c>
      <c r="L28" s="28">
        <v>160297.09</v>
      </c>
    </row>
    <row r="29" spans="2:12" ht="15.95" customHeight="1">
      <c r="B29" s="26" t="s">
        <v>46</v>
      </c>
      <c r="C29" s="14" t="str">
        <f>CONCATENATE(B28," ",E29)</f>
        <v>062178 339039</v>
      </c>
      <c r="D29" s="26" t="s">
        <v>46</v>
      </c>
      <c r="E29" s="26" t="s">
        <v>55</v>
      </c>
      <c r="F29" s="26" t="s">
        <v>56</v>
      </c>
      <c r="G29" s="32">
        <v>417344.69</v>
      </c>
      <c r="H29" s="28">
        <v>417344.69</v>
      </c>
      <c r="I29" s="28">
        <v>417344.69</v>
      </c>
      <c r="J29" s="28">
        <v>369852.49</v>
      </c>
      <c r="K29" s="28">
        <v>369852.49</v>
      </c>
      <c r="L29" s="28">
        <v>47492.2</v>
      </c>
    </row>
    <row r="30" spans="2:12" ht="15.95" customHeight="1">
      <c r="B30" s="26" t="s">
        <v>46</v>
      </c>
      <c r="C30" s="14" t="str">
        <f>CONCATENATE(B28," ",E30)</f>
        <v>062178 449051</v>
      </c>
      <c r="D30" s="26" t="s">
        <v>46</v>
      </c>
      <c r="E30" s="26" t="s">
        <v>68</v>
      </c>
      <c r="F30" s="26" t="s">
        <v>69</v>
      </c>
      <c r="G30" s="32">
        <v>1369354.41</v>
      </c>
      <c r="H30" s="28">
        <v>1369354.41</v>
      </c>
      <c r="I30" s="28">
        <v>1369354.41</v>
      </c>
      <c r="J30" s="28">
        <v>616301.46</v>
      </c>
      <c r="K30" s="28">
        <v>562556.12</v>
      </c>
      <c r="L30" s="28">
        <v>753052.95</v>
      </c>
    </row>
    <row r="31" spans="2:12" ht="15.95" customHeight="1">
      <c r="B31" s="26" t="s">
        <v>46</v>
      </c>
      <c r="C31" s="14" t="str">
        <f>CONCATENATE(B28," ",E31)</f>
        <v>062178 449052</v>
      </c>
      <c r="D31" s="26" t="s">
        <v>46</v>
      </c>
      <c r="E31" s="26" t="s">
        <v>74</v>
      </c>
      <c r="F31" s="26" t="s">
        <v>75</v>
      </c>
      <c r="G31" s="32">
        <v>639206.27</v>
      </c>
      <c r="H31" s="28">
        <v>639206.27</v>
      </c>
      <c r="I31" s="28">
        <v>639206.27</v>
      </c>
      <c r="J31" s="28">
        <v>630978.86</v>
      </c>
      <c r="K31" s="28">
        <v>630978.86</v>
      </c>
      <c r="L31" s="28">
        <v>8227.41</v>
      </c>
    </row>
    <row r="32" spans="2:12" ht="15.95" customHeight="1">
      <c r="B32" s="26" t="s">
        <v>76</v>
      </c>
      <c r="C32" s="14" t="str">
        <f>CONCATENATE(B32," ",E32)</f>
        <v>062179 339036</v>
      </c>
      <c r="D32" s="26" t="s">
        <v>46</v>
      </c>
      <c r="E32" s="26" t="s">
        <v>71</v>
      </c>
      <c r="F32" s="26" t="s">
        <v>72</v>
      </c>
      <c r="G32" s="32">
        <v>25500</v>
      </c>
      <c r="H32" s="28">
        <v>25500</v>
      </c>
      <c r="I32" s="28">
        <v>25500</v>
      </c>
      <c r="J32" s="28" t="s">
        <v>46</v>
      </c>
      <c r="K32" s="28" t="s">
        <v>46</v>
      </c>
      <c r="L32" s="28">
        <v>25500</v>
      </c>
    </row>
    <row r="33" spans="2:12" ht="15.95" customHeight="1">
      <c r="B33" s="26" t="s">
        <v>46</v>
      </c>
      <c r="C33" s="14" t="str">
        <f>CONCATENATE(B32," ",E33)</f>
        <v>062179 339037</v>
      </c>
      <c r="D33" s="26" t="s">
        <v>46</v>
      </c>
      <c r="E33" s="26" t="s">
        <v>53</v>
      </c>
      <c r="F33" s="26" t="s">
        <v>54</v>
      </c>
      <c r="G33" s="32">
        <v>57216.24</v>
      </c>
      <c r="H33" s="28">
        <v>57216.24</v>
      </c>
      <c r="I33" s="28">
        <v>57216.24</v>
      </c>
      <c r="J33" s="28" t="s">
        <v>46</v>
      </c>
      <c r="K33" s="28" t="s">
        <v>46</v>
      </c>
      <c r="L33" s="28">
        <v>57216.24</v>
      </c>
    </row>
    <row r="34" spans="2:12" ht="15.95" customHeight="1">
      <c r="B34" s="26" t="s">
        <v>77</v>
      </c>
      <c r="C34" s="14" t="str">
        <f>CONCATENATE(B34," ",E34)</f>
        <v>062180 339039</v>
      </c>
      <c r="D34" s="26" t="s">
        <v>46</v>
      </c>
      <c r="E34" s="26" t="s">
        <v>55</v>
      </c>
      <c r="F34" s="26" t="s">
        <v>56</v>
      </c>
      <c r="G34" s="32">
        <v>102429</v>
      </c>
      <c r="H34" s="28">
        <v>102429</v>
      </c>
      <c r="I34" s="28">
        <v>102429</v>
      </c>
      <c r="J34" s="28">
        <v>33996.97</v>
      </c>
      <c r="K34" s="28">
        <v>33996.97</v>
      </c>
      <c r="L34" s="28">
        <v>68432.03</v>
      </c>
    </row>
    <row r="35" spans="2:12" ht="15.95" customHeight="1">
      <c r="B35" s="26" t="s">
        <v>78</v>
      </c>
      <c r="C35" s="14" t="str">
        <f>CONCATENATE(B35," ",E35)</f>
        <v>062181 339037</v>
      </c>
      <c r="D35" s="26" t="s">
        <v>46</v>
      </c>
      <c r="E35" s="26" t="s">
        <v>53</v>
      </c>
      <c r="F35" s="26" t="s">
        <v>54</v>
      </c>
      <c r="G35" s="32">
        <v>42464.4</v>
      </c>
      <c r="H35" s="28">
        <v>42464.4</v>
      </c>
      <c r="I35" s="28">
        <v>42464.4</v>
      </c>
      <c r="J35" s="28" t="s">
        <v>46</v>
      </c>
      <c r="K35" s="28" t="s">
        <v>46</v>
      </c>
      <c r="L35" s="28">
        <v>42464.4</v>
      </c>
    </row>
    <row r="36" spans="2:12" ht="15.95" customHeight="1">
      <c r="B36" s="26" t="s">
        <v>79</v>
      </c>
      <c r="C36" s="14" t="str">
        <f>CONCATENATE(B36," ",E36)</f>
        <v>062182 339037</v>
      </c>
      <c r="D36" s="26" t="s">
        <v>46</v>
      </c>
      <c r="E36" s="26" t="s">
        <v>53</v>
      </c>
      <c r="F36" s="26" t="s">
        <v>54</v>
      </c>
      <c r="G36" s="32">
        <v>171045.59</v>
      </c>
      <c r="H36" s="28">
        <v>171045.59</v>
      </c>
      <c r="I36" s="28">
        <v>171045.59</v>
      </c>
      <c r="J36" s="28" t="s">
        <v>46</v>
      </c>
      <c r="K36" s="28" t="s">
        <v>46</v>
      </c>
      <c r="L36" s="28">
        <v>171045.59</v>
      </c>
    </row>
    <row r="37" spans="2:12" ht="15.95" customHeight="1">
      <c r="B37" s="26" t="s">
        <v>46</v>
      </c>
      <c r="C37" s="14" t="str">
        <f>CONCATENATE(B36," ",E37)</f>
        <v>062182 339039</v>
      </c>
      <c r="D37" s="26" t="s">
        <v>46</v>
      </c>
      <c r="E37" s="26" t="s">
        <v>55</v>
      </c>
      <c r="F37" s="26" t="s">
        <v>56</v>
      </c>
      <c r="G37" s="32">
        <v>331424.09999999998</v>
      </c>
      <c r="H37" s="28">
        <v>331424.09999999998</v>
      </c>
      <c r="I37" s="28">
        <v>331424.09999999998</v>
      </c>
      <c r="J37" s="28">
        <v>68805.64</v>
      </c>
      <c r="K37" s="28">
        <v>30410.11</v>
      </c>
      <c r="L37" s="28">
        <v>262618.46000000002</v>
      </c>
    </row>
    <row r="38" spans="2:12">
      <c r="F38" s="36" t="s">
        <v>123</v>
      </c>
      <c r="G38" s="37">
        <f t="shared" ref="G38:L38" si="0">SUM(G14:G37)</f>
        <v>19307788.109999996</v>
      </c>
      <c r="H38" s="37">
        <f t="shared" si="0"/>
        <v>19307788.109999996</v>
      </c>
      <c r="I38" s="37">
        <f t="shared" si="0"/>
        <v>19307788.109999996</v>
      </c>
      <c r="J38" s="37">
        <f t="shared" si="0"/>
        <v>13864284.189999999</v>
      </c>
      <c r="K38" s="37">
        <f t="shared" si="0"/>
        <v>13257344.959999999</v>
      </c>
      <c r="L38" s="37">
        <f t="shared" si="0"/>
        <v>5443503.9200000009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8"/>
  <sheetViews>
    <sheetView showGridLines="0" tabSelected="1" workbookViewId="0">
      <selection activeCell="G28" sqref="G28:L28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120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80</v>
      </c>
      <c r="C14" s="14" t="str">
        <f>CONCATENATE(B14," ",E14)</f>
        <v>062175 339039</v>
      </c>
      <c r="D14" s="26" t="s">
        <v>46</v>
      </c>
      <c r="E14" s="26" t="s">
        <v>55</v>
      </c>
      <c r="F14" s="26" t="s">
        <v>56</v>
      </c>
      <c r="G14" s="32">
        <v>1290</v>
      </c>
      <c r="H14" s="28">
        <v>1290</v>
      </c>
      <c r="I14" s="28">
        <v>1290</v>
      </c>
      <c r="J14" s="28">
        <v>1290</v>
      </c>
      <c r="K14" s="28">
        <v>1290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062175 339093</v>
      </c>
      <c r="D15" s="26" t="s">
        <v>46</v>
      </c>
      <c r="E15" s="26" t="s">
        <v>61</v>
      </c>
      <c r="F15" s="26" t="s">
        <v>62</v>
      </c>
      <c r="G15" s="32">
        <v>9397.76</v>
      </c>
      <c r="H15" s="28">
        <v>9397.76</v>
      </c>
      <c r="I15" s="28">
        <v>9397.76</v>
      </c>
      <c r="J15" s="28">
        <v>9397.76</v>
      </c>
      <c r="K15" s="28">
        <v>9397.76</v>
      </c>
      <c r="L15" s="28" t="s">
        <v>46</v>
      </c>
    </row>
    <row r="16" spans="1:12" ht="15.95" customHeight="1">
      <c r="B16" s="26" t="s">
        <v>45</v>
      </c>
      <c r="C16" s="14" t="str">
        <f>CONCATENATE(B16," ",E16)</f>
        <v>062176 339014</v>
      </c>
      <c r="D16" s="26" t="s">
        <v>46</v>
      </c>
      <c r="E16" s="26" t="s">
        <v>82</v>
      </c>
      <c r="F16" s="26" t="s">
        <v>83</v>
      </c>
      <c r="G16" s="32">
        <v>31293.93</v>
      </c>
      <c r="H16" s="28">
        <v>31293.93</v>
      </c>
      <c r="I16" s="28">
        <v>31293.93</v>
      </c>
      <c r="J16" s="28">
        <v>31293.93</v>
      </c>
      <c r="K16" s="28">
        <v>31293.93</v>
      </c>
      <c r="L16" s="28" t="s">
        <v>46</v>
      </c>
    </row>
    <row r="17" spans="2:12" ht="15.95" customHeight="1">
      <c r="B17" s="26" t="s">
        <v>46</v>
      </c>
      <c r="C17" s="14" t="str">
        <f>CONCATENATE(B16," ",E17)</f>
        <v>062176 339030</v>
      </c>
      <c r="D17" s="26" t="s">
        <v>46</v>
      </c>
      <c r="E17" s="26" t="s">
        <v>49</v>
      </c>
      <c r="F17" s="26" t="s">
        <v>50</v>
      </c>
      <c r="G17" s="32">
        <v>66948.740000000005</v>
      </c>
      <c r="H17" s="28">
        <v>66948.740000000005</v>
      </c>
      <c r="I17" s="28">
        <v>66948.740000000005</v>
      </c>
      <c r="J17" s="28">
        <v>40390.720000000001</v>
      </c>
      <c r="K17" s="28">
        <v>40094.720000000001</v>
      </c>
      <c r="L17" s="28">
        <v>26558.02</v>
      </c>
    </row>
    <row r="18" spans="2:12" ht="15.95" customHeight="1">
      <c r="B18" s="26" t="s">
        <v>46</v>
      </c>
      <c r="C18" s="14" t="str">
        <f>CONCATENATE(B16," ",E18)</f>
        <v>062176 339033</v>
      </c>
      <c r="D18" s="26" t="s">
        <v>46</v>
      </c>
      <c r="E18" s="26" t="s">
        <v>51</v>
      </c>
      <c r="F18" s="26" t="s">
        <v>52</v>
      </c>
      <c r="G18" s="32">
        <v>11226.76</v>
      </c>
      <c r="H18" s="28">
        <v>11226.76</v>
      </c>
      <c r="I18" s="28">
        <v>11226.76</v>
      </c>
      <c r="J18" s="28">
        <v>5112.17</v>
      </c>
      <c r="K18" s="28">
        <v>2267.65</v>
      </c>
      <c r="L18" s="28">
        <v>6114.59</v>
      </c>
    </row>
    <row r="19" spans="2:12" ht="15.95" customHeight="1">
      <c r="B19" s="26" t="s">
        <v>46</v>
      </c>
      <c r="C19" s="14" t="str">
        <f>CONCATENATE(B16," ",E19)</f>
        <v>062176 339036</v>
      </c>
      <c r="D19" s="26" t="s">
        <v>46</v>
      </c>
      <c r="E19" s="26" t="s">
        <v>71</v>
      </c>
      <c r="F19" s="26" t="s">
        <v>72</v>
      </c>
      <c r="G19" s="32">
        <v>265.5</v>
      </c>
      <c r="H19" s="28">
        <v>265.5</v>
      </c>
      <c r="I19" s="28">
        <v>265.5</v>
      </c>
      <c r="J19" s="28">
        <v>265.5</v>
      </c>
      <c r="K19" s="28">
        <v>265.5</v>
      </c>
      <c r="L19" s="28" t="s">
        <v>46</v>
      </c>
    </row>
    <row r="20" spans="2:12" ht="15.95" customHeight="1">
      <c r="B20" s="26" t="s">
        <v>46</v>
      </c>
      <c r="C20" s="14" t="str">
        <f>CONCATENATE(B16," ",E20)</f>
        <v>062176 339039</v>
      </c>
      <c r="D20" s="26" t="s">
        <v>46</v>
      </c>
      <c r="E20" s="26" t="s">
        <v>55</v>
      </c>
      <c r="F20" s="26" t="s">
        <v>56</v>
      </c>
      <c r="G20" s="32">
        <v>37746.19</v>
      </c>
      <c r="H20" s="28">
        <v>37746.19</v>
      </c>
      <c r="I20" s="28">
        <v>37746.19</v>
      </c>
      <c r="J20" s="28">
        <v>36906.76</v>
      </c>
      <c r="K20" s="28">
        <v>10836.87</v>
      </c>
      <c r="L20" s="28">
        <v>839.43</v>
      </c>
    </row>
    <row r="21" spans="2:12" ht="15.95" customHeight="1">
      <c r="B21" s="26" t="s">
        <v>46</v>
      </c>
      <c r="C21" s="14" t="str">
        <f>CONCATENATE(B16," ",E21)</f>
        <v>062176 339093</v>
      </c>
      <c r="D21" s="26" t="s">
        <v>46</v>
      </c>
      <c r="E21" s="26" t="s">
        <v>61</v>
      </c>
      <c r="F21" s="26" t="s">
        <v>62</v>
      </c>
      <c r="G21" s="32">
        <v>9507.64</v>
      </c>
      <c r="H21" s="28">
        <v>9507.64</v>
      </c>
      <c r="I21" s="28">
        <v>9507.64</v>
      </c>
      <c r="J21" s="28">
        <v>9507.64</v>
      </c>
      <c r="K21" s="28">
        <v>9507.64</v>
      </c>
      <c r="L21" s="28" t="s">
        <v>46</v>
      </c>
    </row>
    <row r="22" spans="2:12" ht="15.95" customHeight="1">
      <c r="B22" s="26" t="s">
        <v>73</v>
      </c>
      <c r="C22" s="14" t="str">
        <f>CONCATENATE(B22," ",E22)</f>
        <v>062178 449051</v>
      </c>
      <c r="D22" s="26" t="s">
        <v>46</v>
      </c>
      <c r="E22" s="26" t="s">
        <v>68</v>
      </c>
      <c r="F22" s="26" t="s">
        <v>69</v>
      </c>
      <c r="G22" s="32">
        <v>2479381.75</v>
      </c>
      <c r="H22" s="28">
        <v>2479381.75</v>
      </c>
      <c r="I22" s="28">
        <v>2479381.75</v>
      </c>
      <c r="J22" s="28">
        <v>2021651.04</v>
      </c>
      <c r="K22" s="28">
        <v>2021651.04</v>
      </c>
      <c r="L22" s="28">
        <v>457730.71</v>
      </c>
    </row>
    <row r="23" spans="2:12" ht="15.95" customHeight="1">
      <c r="B23" s="26" t="s">
        <v>46</v>
      </c>
      <c r="C23" s="14" t="str">
        <f>CONCATENATE(B22," ",E23)</f>
        <v>062178 449052</v>
      </c>
      <c r="D23" s="26" t="s">
        <v>46</v>
      </c>
      <c r="E23" s="26" t="s">
        <v>74</v>
      </c>
      <c r="F23" s="26" t="s">
        <v>75</v>
      </c>
      <c r="G23" s="32">
        <v>225419.68</v>
      </c>
      <c r="H23" s="28">
        <v>225419.68</v>
      </c>
      <c r="I23" s="28">
        <v>225419.68</v>
      </c>
      <c r="J23" s="28">
        <v>53226.23</v>
      </c>
      <c r="K23" s="28">
        <v>21607.9</v>
      </c>
      <c r="L23" s="28">
        <v>172193.45</v>
      </c>
    </row>
    <row r="24" spans="2:12" ht="15.95" customHeight="1">
      <c r="B24" s="26" t="s">
        <v>79</v>
      </c>
      <c r="C24" s="14" t="str">
        <f>CONCATENATE(B24," ",E24)</f>
        <v>062182 339014</v>
      </c>
      <c r="D24" s="26" t="s">
        <v>46</v>
      </c>
      <c r="E24" s="26" t="s">
        <v>82</v>
      </c>
      <c r="F24" s="26" t="s">
        <v>83</v>
      </c>
      <c r="G24" s="32">
        <v>390.05</v>
      </c>
      <c r="H24" s="28">
        <v>390.05</v>
      </c>
      <c r="I24" s="28">
        <v>390.05</v>
      </c>
      <c r="J24" s="28">
        <v>390.05</v>
      </c>
      <c r="K24" s="28">
        <v>390.05</v>
      </c>
      <c r="L24" s="28" t="s">
        <v>46</v>
      </c>
    </row>
    <row r="25" spans="2:12" ht="15.95" customHeight="1">
      <c r="B25" s="26" t="s">
        <v>46</v>
      </c>
      <c r="C25" s="14" t="str">
        <f>CONCATENATE(B24," ",E25)</f>
        <v>062182 339018</v>
      </c>
      <c r="D25" s="26" t="s">
        <v>46</v>
      </c>
      <c r="E25" s="26" t="s">
        <v>47</v>
      </c>
      <c r="F25" s="26" t="s">
        <v>48</v>
      </c>
      <c r="G25" s="32">
        <v>13020</v>
      </c>
      <c r="H25" s="28">
        <v>13020</v>
      </c>
      <c r="I25" s="28">
        <v>13020</v>
      </c>
      <c r="J25" s="28">
        <v>13020</v>
      </c>
      <c r="K25" s="28">
        <v>13020</v>
      </c>
      <c r="L25" s="28" t="s">
        <v>46</v>
      </c>
    </row>
    <row r="26" spans="2:12" ht="15.95" customHeight="1">
      <c r="B26" s="26" t="s">
        <v>46</v>
      </c>
      <c r="C26" s="14" t="str">
        <f>CONCATENATE(B24," ",E26)</f>
        <v>062182 339033</v>
      </c>
      <c r="D26" s="26" t="s">
        <v>46</v>
      </c>
      <c r="E26" s="26" t="s">
        <v>51</v>
      </c>
      <c r="F26" s="26" t="s">
        <v>52</v>
      </c>
      <c r="G26" s="32">
        <v>39.25</v>
      </c>
      <c r="H26" s="28">
        <v>39.25</v>
      </c>
      <c r="I26" s="28">
        <v>39.25</v>
      </c>
      <c r="J26" s="28">
        <v>39.25</v>
      </c>
      <c r="K26" s="28">
        <v>39.25</v>
      </c>
      <c r="L26" s="28" t="s">
        <v>46</v>
      </c>
    </row>
    <row r="27" spans="2:12" ht="15.95" customHeight="1">
      <c r="B27" s="26" t="s">
        <v>46</v>
      </c>
      <c r="C27" s="14" t="str">
        <f>CONCATENATE(B24," ",E27)</f>
        <v>062182 339036</v>
      </c>
      <c r="D27" s="26" t="s">
        <v>46</v>
      </c>
      <c r="E27" s="26" t="s">
        <v>71</v>
      </c>
      <c r="F27" s="26" t="s">
        <v>72</v>
      </c>
      <c r="G27" s="32">
        <v>3553</v>
      </c>
      <c r="H27" s="28">
        <v>3553</v>
      </c>
      <c r="I27" s="28">
        <v>3553</v>
      </c>
      <c r="J27" s="28">
        <v>3553</v>
      </c>
      <c r="K27" s="28">
        <v>3553</v>
      </c>
      <c r="L27" s="28" t="s">
        <v>46</v>
      </c>
    </row>
    <row r="28" spans="2:12">
      <c r="F28" s="36" t="s">
        <v>123</v>
      </c>
      <c r="G28" s="37">
        <f t="shared" ref="G28:L28" si="0">SUM(G14:G27)</f>
        <v>2889480.25</v>
      </c>
      <c r="H28" s="37">
        <f t="shared" si="0"/>
        <v>2889480.25</v>
      </c>
      <c r="I28" s="37">
        <f t="shared" si="0"/>
        <v>2889480.25</v>
      </c>
      <c r="J28" s="37">
        <f t="shared" si="0"/>
        <v>2226044.0499999998</v>
      </c>
      <c r="K28" s="37">
        <f t="shared" si="0"/>
        <v>2165215.3099999996</v>
      </c>
      <c r="L28" s="37">
        <f t="shared" si="0"/>
        <v>663436.19999999995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7"/>
  <sheetViews>
    <sheetView showGridLines="0" workbookViewId="0">
      <selection activeCell="L27" sqref="L27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119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45</v>
      </c>
      <c r="C14" s="14" t="str">
        <f>CONCATENATE(B14," ",E14)</f>
        <v>062176 339014</v>
      </c>
      <c r="D14" s="26" t="s">
        <v>46</v>
      </c>
      <c r="E14" s="26" t="s">
        <v>82</v>
      </c>
      <c r="F14" s="26" t="s">
        <v>83</v>
      </c>
      <c r="G14" s="32">
        <v>43810.23</v>
      </c>
      <c r="H14" s="28">
        <v>43810.23</v>
      </c>
      <c r="I14" s="28">
        <v>43810.23</v>
      </c>
      <c r="J14" s="28">
        <v>43810.23</v>
      </c>
      <c r="K14" s="28">
        <v>43810.23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062176 339030</v>
      </c>
      <c r="D15" s="26" t="s">
        <v>46</v>
      </c>
      <c r="E15" s="26" t="s">
        <v>49</v>
      </c>
      <c r="F15" s="26" t="s">
        <v>50</v>
      </c>
      <c r="G15" s="32">
        <v>714133.76</v>
      </c>
      <c r="H15" s="28">
        <v>714133.76</v>
      </c>
      <c r="I15" s="28">
        <v>714133.76</v>
      </c>
      <c r="J15" s="28">
        <v>403688.51</v>
      </c>
      <c r="K15" s="28">
        <v>394340.57</v>
      </c>
      <c r="L15" s="28">
        <v>310445.25</v>
      </c>
    </row>
    <row r="16" spans="1:12" ht="15.95" customHeight="1">
      <c r="B16" s="26" t="s">
        <v>46</v>
      </c>
      <c r="C16" s="14" t="str">
        <f>CONCATENATE(B14," ",E16)</f>
        <v>062176 339033</v>
      </c>
      <c r="D16" s="26" t="s">
        <v>46</v>
      </c>
      <c r="E16" s="26" t="s">
        <v>51</v>
      </c>
      <c r="F16" s="26" t="s">
        <v>52</v>
      </c>
      <c r="G16" s="32">
        <v>3212.91</v>
      </c>
      <c r="H16" s="28">
        <v>3212.91</v>
      </c>
      <c r="I16" s="28">
        <v>3212.91</v>
      </c>
      <c r="J16" s="28">
        <v>2156.13</v>
      </c>
      <c r="K16" s="28">
        <v>1476.33</v>
      </c>
      <c r="L16" s="28">
        <v>1056.78</v>
      </c>
    </row>
    <row r="17" spans="2:12" ht="15.95" customHeight="1">
      <c r="B17" s="26" t="s">
        <v>46</v>
      </c>
      <c r="C17" s="14" t="str">
        <f>CONCATENATE(B14," ",E17)</f>
        <v>062176 339036</v>
      </c>
      <c r="D17" s="26" t="s">
        <v>46</v>
      </c>
      <c r="E17" s="26" t="s">
        <v>71</v>
      </c>
      <c r="F17" s="26" t="s">
        <v>72</v>
      </c>
      <c r="G17" s="32">
        <v>200.75</v>
      </c>
      <c r="H17" s="28">
        <v>200.75</v>
      </c>
      <c r="I17" s="28">
        <v>200.75</v>
      </c>
      <c r="J17" s="28">
        <v>200.75</v>
      </c>
      <c r="K17" s="28">
        <v>200.75</v>
      </c>
      <c r="L17" s="28" t="s">
        <v>46</v>
      </c>
    </row>
    <row r="18" spans="2:12" ht="15.95" customHeight="1">
      <c r="B18" s="26" t="s">
        <v>46</v>
      </c>
      <c r="C18" s="14" t="str">
        <f>CONCATENATE(B14," ",E18)</f>
        <v>062176 339039</v>
      </c>
      <c r="D18" s="26" t="s">
        <v>46</v>
      </c>
      <c r="E18" s="26" t="s">
        <v>55</v>
      </c>
      <c r="F18" s="26" t="s">
        <v>56</v>
      </c>
      <c r="G18" s="32">
        <v>190648.04</v>
      </c>
      <c r="H18" s="28">
        <v>190648.04</v>
      </c>
      <c r="I18" s="28">
        <v>190648.04</v>
      </c>
      <c r="J18" s="28">
        <v>46360.14</v>
      </c>
      <c r="K18" s="28">
        <v>45360.14</v>
      </c>
      <c r="L18" s="28">
        <v>144287.9</v>
      </c>
    </row>
    <row r="19" spans="2:12" ht="15.95" customHeight="1">
      <c r="B19" s="26" t="s">
        <v>46</v>
      </c>
      <c r="C19" s="14" t="str">
        <f>CONCATENATE(B14," ",E19)</f>
        <v>062176 339093</v>
      </c>
      <c r="D19" s="26" t="s">
        <v>46</v>
      </c>
      <c r="E19" s="26" t="s">
        <v>61</v>
      </c>
      <c r="F19" s="26" t="s">
        <v>62</v>
      </c>
      <c r="G19" s="32">
        <v>9578.7000000000007</v>
      </c>
      <c r="H19" s="28">
        <v>9578.7000000000007</v>
      </c>
      <c r="I19" s="28">
        <v>9578.7000000000007</v>
      </c>
      <c r="J19" s="28">
        <v>9578.7000000000007</v>
      </c>
      <c r="K19" s="28">
        <v>9578.7000000000007</v>
      </c>
      <c r="L19" s="28" t="s">
        <v>46</v>
      </c>
    </row>
    <row r="20" spans="2:12" ht="15.95" customHeight="1">
      <c r="B20" s="26" t="s">
        <v>73</v>
      </c>
      <c r="C20" s="14" t="str">
        <f>CONCATENATE(B20," ",E20)</f>
        <v>062178 449051</v>
      </c>
      <c r="D20" s="26" t="s">
        <v>46</v>
      </c>
      <c r="E20" s="26" t="s">
        <v>68</v>
      </c>
      <c r="F20" s="26" t="s">
        <v>69</v>
      </c>
      <c r="G20" s="32">
        <v>1877299.27</v>
      </c>
      <c r="H20" s="28">
        <v>1877299.27</v>
      </c>
      <c r="I20" s="28">
        <v>1877299.27</v>
      </c>
      <c r="J20" s="28">
        <v>1521770.06</v>
      </c>
      <c r="K20" s="28">
        <v>1521770.06</v>
      </c>
      <c r="L20" s="28">
        <v>355529.21</v>
      </c>
    </row>
    <row r="21" spans="2:12" ht="15.95" customHeight="1">
      <c r="B21" s="26" t="s">
        <v>46</v>
      </c>
      <c r="C21" s="14" t="str">
        <f>CONCATENATE(B20," ",E21)</f>
        <v>062178 449052</v>
      </c>
      <c r="D21" s="26" t="s">
        <v>46</v>
      </c>
      <c r="E21" s="26" t="s">
        <v>74</v>
      </c>
      <c r="F21" s="26" t="s">
        <v>75</v>
      </c>
      <c r="G21" s="32">
        <v>397704.72</v>
      </c>
      <c r="H21" s="28">
        <v>397704.72</v>
      </c>
      <c r="I21" s="28">
        <v>397704.72</v>
      </c>
      <c r="J21" s="28">
        <v>73237.42</v>
      </c>
      <c r="K21" s="28">
        <v>17042.5</v>
      </c>
      <c r="L21" s="28">
        <v>324467.3</v>
      </c>
    </row>
    <row r="22" spans="2:12" ht="15.95" customHeight="1">
      <c r="B22" s="26" t="s">
        <v>79</v>
      </c>
      <c r="C22" s="14" t="str">
        <f>CONCATENATE(B22," ",E22)</f>
        <v>062182 339014</v>
      </c>
      <c r="D22" s="26" t="s">
        <v>46</v>
      </c>
      <c r="E22" s="26" t="s">
        <v>82</v>
      </c>
      <c r="F22" s="26" t="s">
        <v>83</v>
      </c>
      <c r="G22" s="32">
        <v>1056.04</v>
      </c>
      <c r="H22" s="28">
        <v>1056.04</v>
      </c>
      <c r="I22" s="28">
        <v>1056.04</v>
      </c>
      <c r="J22" s="28">
        <v>1056.04</v>
      </c>
      <c r="K22" s="28">
        <v>1056.04</v>
      </c>
      <c r="L22" s="28" t="s">
        <v>46</v>
      </c>
    </row>
    <row r="23" spans="2:12" ht="15.95" customHeight="1">
      <c r="B23" s="26" t="s">
        <v>46</v>
      </c>
      <c r="C23" s="14" t="str">
        <f>CONCATENATE(B22," ",E23)</f>
        <v>062182 339018</v>
      </c>
      <c r="D23" s="26" t="s">
        <v>46</v>
      </c>
      <c r="E23" s="26" t="s">
        <v>47</v>
      </c>
      <c r="F23" s="26" t="s">
        <v>48</v>
      </c>
      <c r="G23" s="32">
        <v>60</v>
      </c>
      <c r="H23" s="28">
        <v>60</v>
      </c>
      <c r="I23" s="28">
        <v>60</v>
      </c>
      <c r="J23" s="28">
        <v>60</v>
      </c>
      <c r="K23" s="28">
        <v>60</v>
      </c>
      <c r="L23" s="28" t="s">
        <v>46</v>
      </c>
    </row>
    <row r="24" spans="2:12" ht="15.95" customHeight="1">
      <c r="B24" s="26" t="s">
        <v>46</v>
      </c>
      <c r="C24" s="14" t="str">
        <f>CONCATENATE(B22," ",E24)</f>
        <v>062182 339030</v>
      </c>
      <c r="D24" s="26" t="s">
        <v>46</v>
      </c>
      <c r="E24" s="26" t="s">
        <v>49</v>
      </c>
      <c r="F24" s="26" t="s">
        <v>50</v>
      </c>
      <c r="G24" s="32">
        <v>2553.1799999999998</v>
      </c>
      <c r="H24" s="28">
        <v>2553.1799999999998</v>
      </c>
      <c r="I24" s="28">
        <v>2553.1799999999998</v>
      </c>
      <c r="J24" s="28">
        <v>2553.1799999999998</v>
      </c>
      <c r="K24" s="28">
        <v>2553.1799999999998</v>
      </c>
      <c r="L24" s="28" t="s">
        <v>46</v>
      </c>
    </row>
    <row r="25" spans="2:12" ht="15.95" customHeight="1">
      <c r="B25" s="26" t="s">
        <v>46</v>
      </c>
      <c r="C25" s="14" t="str">
        <f>CONCATENATE(B22," ",E25)</f>
        <v>062182 339033</v>
      </c>
      <c r="D25" s="26" t="s">
        <v>46</v>
      </c>
      <c r="E25" s="26" t="s">
        <v>51</v>
      </c>
      <c r="F25" s="26" t="s">
        <v>52</v>
      </c>
      <c r="G25" s="32">
        <v>382.03</v>
      </c>
      <c r="H25" s="28">
        <v>382.03</v>
      </c>
      <c r="I25" s="28">
        <v>382.03</v>
      </c>
      <c r="J25" s="28">
        <v>382.03</v>
      </c>
      <c r="K25" s="28">
        <v>382.03</v>
      </c>
      <c r="L25" s="28" t="s">
        <v>46</v>
      </c>
    </row>
    <row r="26" spans="2:12" ht="15.95" customHeight="1">
      <c r="B26" s="26" t="s">
        <v>46</v>
      </c>
      <c r="C26" s="14" t="str">
        <f>CONCATENATE(B22," ",E26)</f>
        <v>062182 339036</v>
      </c>
      <c r="D26" s="26" t="s">
        <v>46</v>
      </c>
      <c r="E26" s="26" t="s">
        <v>71</v>
      </c>
      <c r="F26" s="26" t="s">
        <v>72</v>
      </c>
      <c r="G26" s="32">
        <v>1239</v>
      </c>
      <c r="H26" s="28">
        <v>1239</v>
      </c>
      <c r="I26" s="28">
        <v>1239</v>
      </c>
      <c r="J26" s="28">
        <v>1239</v>
      </c>
      <c r="K26" s="28">
        <v>1239</v>
      </c>
      <c r="L26" s="28" t="s">
        <v>46</v>
      </c>
    </row>
    <row r="27" spans="2:12">
      <c r="F27" s="36" t="s">
        <v>123</v>
      </c>
      <c r="G27" s="37">
        <f t="shared" ref="G27:L27" si="0">SUM(G14:G26)</f>
        <v>3241878.63</v>
      </c>
      <c r="H27" s="37">
        <f t="shared" si="0"/>
        <v>3241878.63</v>
      </c>
      <c r="I27" s="37">
        <f t="shared" si="0"/>
        <v>3241878.63</v>
      </c>
      <c r="J27" s="37">
        <f t="shared" si="0"/>
        <v>2106092.19</v>
      </c>
      <c r="K27" s="37">
        <f t="shared" si="0"/>
        <v>2038869.53</v>
      </c>
      <c r="L27" s="37">
        <f t="shared" si="0"/>
        <v>1135786.4400000002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9"/>
  <sheetViews>
    <sheetView showGridLines="0" workbookViewId="0">
      <selection activeCell="G29" sqref="G29:L29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116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80</v>
      </c>
      <c r="C14" s="14" t="str">
        <f>CONCATENATE(B14," ",E14)</f>
        <v>062175 339139</v>
      </c>
      <c r="D14" s="26" t="s">
        <v>46</v>
      </c>
      <c r="E14" s="26" t="s">
        <v>63</v>
      </c>
      <c r="F14" s="26" t="s">
        <v>64</v>
      </c>
      <c r="G14" s="32">
        <v>900</v>
      </c>
      <c r="H14" s="28">
        <v>900</v>
      </c>
      <c r="I14" s="28">
        <v>900</v>
      </c>
      <c r="J14" s="28">
        <v>900</v>
      </c>
      <c r="K14" s="28">
        <v>900</v>
      </c>
      <c r="L14" s="28" t="s">
        <v>46</v>
      </c>
    </row>
    <row r="15" spans="1:12" ht="15.95" customHeight="1">
      <c r="B15" s="26" t="s">
        <v>45</v>
      </c>
      <c r="C15" s="14" t="str">
        <f>CONCATENATE(B15," ",E15)</f>
        <v>062176 339014</v>
      </c>
      <c r="D15" s="26" t="s">
        <v>46</v>
      </c>
      <c r="E15" s="26" t="s">
        <v>82</v>
      </c>
      <c r="F15" s="26" t="s">
        <v>83</v>
      </c>
      <c r="G15" s="32">
        <v>44592.79</v>
      </c>
      <c r="H15" s="28">
        <v>44592.79</v>
      </c>
      <c r="I15" s="28">
        <v>44592.79</v>
      </c>
      <c r="J15" s="28">
        <v>44592.79</v>
      </c>
      <c r="K15" s="28">
        <v>44592.79</v>
      </c>
      <c r="L15" s="28" t="s">
        <v>46</v>
      </c>
    </row>
    <row r="16" spans="1:12" ht="15.95" customHeight="1">
      <c r="B16" s="26" t="s">
        <v>46</v>
      </c>
      <c r="C16" s="14" t="str">
        <f>CONCATENATE(B15," ",E16)</f>
        <v>062176 339030</v>
      </c>
      <c r="D16" s="26" t="s">
        <v>46</v>
      </c>
      <c r="E16" s="26" t="s">
        <v>49</v>
      </c>
      <c r="F16" s="26" t="s">
        <v>50</v>
      </c>
      <c r="G16" s="32">
        <v>127374.08</v>
      </c>
      <c r="H16" s="28">
        <v>127374.08</v>
      </c>
      <c r="I16" s="28">
        <v>127374.08</v>
      </c>
      <c r="J16" s="28">
        <v>88641.02</v>
      </c>
      <c r="K16" s="28">
        <v>88641.02</v>
      </c>
      <c r="L16" s="28">
        <v>38733.06</v>
      </c>
    </row>
    <row r="17" spans="2:12" ht="15.95" customHeight="1">
      <c r="B17" s="26" t="s">
        <v>46</v>
      </c>
      <c r="C17" s="14" t="str">
        <f>CONCATENATE(B15," ",E17)</f>
        <v>062176 339033</v>
      </c>
      <c r="D17" s="26" t="s">
        <v>46</v>
      </c>
      <c r="E17" s="26" t="s">
        <v>51</v>
      </c>
      <c r="F17" s="26" t="s">
        <v>52</v>
      </c>
      <c r="G17" s="32">
        <v>20239.580000000002</v>
      </c>
      <c r="H17" s="28">
        <v>20239.580000000002</v>
      </c>
      <c r="I17" s="28">
        <v>20239.580000000002</v>
      </c>
      <c r="J17" s="28">
        <v>19016.11</v>
      </c>
      <c r="K17" s="28">
        <v>19016.11</v>
      </c>
      <c r="L17" s="28">
        <v>1223.47</v>
      </c>
    </row>
    <row r="18" spans="2:12" ht="15.95" customHeight="1">
      <c r="B18" s="26" t="s">
        <v>46</v>
      </c>
      <c r="C18" s="14" t="str">
        <f>CONCATENATE(B15," ",E18)</f>
        <v>062176 339036</v>
      </c>
      <c r="D18" s="26" t="s">
        <v>46</v>
      </c>
      <c r="E18" s="26" t="s">
        <v>71</v>
      </c>
      <c r="F18" s="26" t="s">
        <v>72</v>
      </c>
      <c r="G18" s="32">
        <v>265.5</v>
      </c>
      <c r="H18" s="28">
        <v>265.5</v>
      </c>
      <c r="I18" s="28">
        <v>265.5</v>
      </c>
      <c r="J18" s="28">
        <v>265.5</v>
      </c>
      <c r="K18" s="28">
        <v>265.5</v>
      </c>
      <c r="L18" s="28" t="s">
        <v>46</v>
      </c>
    </row>
    <row r="19" spans="2:12" ht="15.95" customHeight="1">
      <c r="B19" s="26" t="s">
        <v>46</v>
      </c>
      <c r="C19" s="14" t="str">
        <f>CONCATENATE(B15," ",E19)</f>
        <v>062176 339039</v>
      </c>
      <c r="D19" s="26" t="s">
        <v>46</v>
      </c>
      <c r="E19" s="26" t="s">
        <v>55</v>
      </c>
      <c r="F19" s="26" t="s">
        <v>56</v>
      </c>
      <c r="G19" s="32">
        <v>244557.67</v>
      </c>
      <c r="H19" s="28">
        <v>244557.67</v>
      </c>
      <c r="I19" s="28">
        <v>244557.67</v>
      </c>
      <c r="J19" s="28">
        <v>22618.58</v>
      </c>
      <c r="K19" s="28">
        <v>22618.58</v>
      </c>
      <c r="L19" s="28">
        <v>221939.09</v>
      </c>
    </row>
    <row r="20" spans="2:12" ht="15.95" customHeight="1">
      <c r="B20" s="26" t="s">
        <v>46</v>
      </c>
      <c r="C20" s="14" t="str">
        <f>CONCATENATE(B15," ",E20)</f>
        <v>062176 339093</v>
      </c>
      <c r="D20" s="26" t="s">
        <v>46</v>
      </c>
      <c r="E20" s="26" t="s">
        <v>61</v>
      </c>
      <c r="F20" s="26" t="s">
        <v>62</v>
      </c>
      <c r="G20" s="32">
        <v>4717.03</v>
      </c>
      <c r="H20" s="28">
        <v>4717.03</v>
      </c>
      <c r="I20" s="28">
        <v>4717.03</v>
      </c>
      <c r="J20" s="28">
        <v>4717.03</v>
      </c>
      <c r="K20" s="28">
        <v>4717.03</v>
      </c>
      <c r="L20" s="28" t="s">
        <v>46</v>
      </c>
    </row>
    <row r="21" spans="2:12" ht="15.95" customHeight="1">
      <c r="B21" s="26" t="s">
        <v>73</v>
      </c>
      <c r="C21" s="14" t="str">
        <f>CONCATENATE(B21," ",E21)</f>
        <v>062178 449039</v>
      </c>
      <c r="D21" s="26" t="s">
        <v>46</v>
      </c>
      <c r="E21" s="26" t="s">
        <v>108</v>
      </c>
      <c r="F21" s="26" t="s">
        <v>109</v>
      </c>
      <c r="G21" s="32">
        <v>28893.05</v>
      </c>
      <c r="H21" s="28">
        <v>28893.05</v>
      </c>
      <c r="I21" s="28">
        <v>28893.05</v>
      </c>
      <c r="J21" s="28">
        <v>28893.05</v>
      </c>
      <c r="K21" s="28" t="s">
        <v>46</v>
      </c>
      <c r="L21" s="28" t="s">
        <v>46</v>
      </c>
    </row>
    <row r="22" spans="2:12" ht="15.95" customHeight="1">
      <c r="B22" s="26" t="s">
        <v>46</v>
      </c>
      <c r="C22" s="14" t="str">
        <f>CONCATENATE(B21," ",E22)</f>
        <v>062178 449051</v>
      </c>
      <c r="D22" s="26" t="s">
        <v>46</v>
      </c>
      <c r="E22" s="26" t="s">
        <v>68</v>
      </c>
      <c r="F22" s="26" t="s">
        <v>69</v>
      </c>
      <c r="G22" s="32">
        <v>680632.8</v>
      </c>
      <c r="H22" s="28">
        <v>680632.8</v>
      </c>
      <c r="I22" s="28">
        <v>680632.8</v>
      </c>
      <c r="J22" s="28">
        <v>241465.5</v>
      </c>
      <c r="K22" s="28">
        <v>218565.72</v>
      </c>
      <c r="L22" s="28">
        <v>439167.3</v>
      </c>
    </row>
    <row r="23" spans="2:12" ht="15.95" customHeight="1">
      <c r="B23" s="26" t="s">
        <v>46</v>
      </c>
      <c r="C23" s="14" t="str">
        <f>CONCATENATE(B21," ",E23)</f>
        <v>062178 449052</v>
      </c>
      <c r="D23" s="26" t="s">
        <v>46</v>
      </c>
      <c r="E23" s="26" t="s">
        <v>74</v>
      </c>
      <c r="F23" s="26" t="s">
        <v>75</v>
      </c>
      <c r="G23" s="32">
        <v>98911.61</v>
      </c>
      <c r="H23" s="28">
        <v>98911.61</v>
      </c>
      <c r="I23" s="28">
        <v>98911.61</v>
      </c>
      <c r="J23" s="28">
        <v>32605.919999999998</v>
      </c>
      <c r="K23" s="28">
        <v>985.92</v>
      </c>
      <c r="L23" s="28">
        <v>66305.69</v>
      </c>
    </row>
    <row r="24" spans="2:12" ht="15.95" customHeight="1">
      <c r="B24" s="26" t="s">
        <v>46</v>
      </c>
      <c r="C24" s="14" t="str">
        <f>CONCATENATE(B21," ",E24)</f>
        <v>062178 449061</v>
      </c>
      <c r="D24" s="26" t="s">
        <v>46</v>
      </c>
      <c r="E24" s="26" t="s">
        <v>117</v>
      </c>
      <c r="F24" s="26" t="s">
        <v>118</v>
      </c>
      <c r="G24" s="32">
        <v>350000</v>
      </c>
      <c r="H24" s="28">
        <v>350000</v>
      </c>
      <c r="I24" s="28">
        <v>350000</v>
      </c>
      <c r="J24" s="28">
        <v>350000</v>
      </c>
      <c r="K24" s="28">
        <v>350000</v>
      </c>
      <c r="L24" s="28" t="s">
        <v>46</v>
      </c>
    </row>
    <row r="25" spans="2:12" ht="15.95" customHeight="1">
      <c r="B25" s="26" t="s">
        <v>79</v>
      </c>
      <c r="C25" s="14" t="str">
        <f>CONCATENATE(B25," ",E25)</f>
        <v>062182 339014</v>
      </c>
      <c r="D25" s="26" t="s">
        <v>46</v>
      </c>
      <c r="E25" s="26" t="s">
        <v>82</v>
      </c>
      <c r="F25" s="26" t="s">
        <v>83</v>
      </c>
      <c r="G25" s="32">
        <v>1611.97</v>
      </c>
      <c r="H25" s="28">
        <v>1611.97</v>
      </c>
      <c r="I25" s="28">
        <v>1611.97</v>
      </c>
      <c r="J25" s="28">
        <v>1611.97</v>
      </c>
      <c r="K25" s="28">
        <v>1611.97</v>
      </c>
      <c r="L25" s="28" t="s">
        <v>46</v>
      </c>
    </row>
    <row r="26" spans="2:12" ht="15.95" customHeight="1">
      <c r="B26" s="26" t="s">
        <v>46</v>
      </c>
      <c r="C26" s="14" t="str">
        <f>CONCATENATE(B25," ",E26)</f>
        <v>062182 339030</v>
      </c>
      <c r="D26" s="26" t="s">
        <v>46</v>
      </c>
      <c r="E26" s="26" t="s">
        <v>49</v>
      </c>
      <c r="F26" s="26" t="s">
        <v>50</v>
      </c>
      <c r="G26" s="32">
        <v>5729</v>
      </c>
      <c r="H26" s="28">
        <v>5729</v>
      </c>
      <c r="I26" s="28">
        <v>5729</v>
      </c>
      <c r="J26" s="28">
        <v>5729</v>
      </c>
      <c r="K26" s="28">
        <v>5729</v>
      </c>
      <c r="L26" s="28" t="s">
        <v>46</v>
      </c>
    </row>
    <row r="27" spans="2:12" ht="15.95" customHeight="1">
      <c r="B27" s="26" t="s">
        <v>46</v>
      </c>
      <c r="C27" s="14" t="str">
        <f>CONCATENATE(B25," ",E27)</f>
        <v>062182 339033</v>
      </c>
      <c r="D27" s="26" t="s">
        <v>46</v>
      </c>
      <c r="E27" s="26" t="s">
        <v>51</v>
      </c>
      <c r="F27" s="26" t="s">
        <v>52</v>
      </c>
      <c r="G27" s="32">
        <v>331.5</v>
      </c>
      <c r="H27" s="28">
        <v>331.5</v>
      </c>
      <c r="I27" s="28">
        <v>331.5</v>
      </c>
      <c r="J27" s="28">
        <v>331.5</v>
      </c>
      <c r="K27" s="28">
        <v>331.5</v>
      </c>
      <c r="L27" s="28" t="s">
        <v>46</v>
      </c>
    </row>
    <row r="28" spans="2:12" ht="15.95" customHeight="1">
      <c r="B28" s="26" t="s">
        <v>46</v>
      </c>
      <c r="C28" s="14" t="str">
        <f>CONCATENATE(B25," ",E28)</f>
        <v>062182 339036</v>
      </c>
      <c r="D28" s="26" t="s">
        <v>46</v>
      </c>
      <c r="E28" s="26" t="s">
        <v>71</v>
      </c>
      <c r="F28" s="26" t="s">
        <v>72</v>
      </c>
      <c r="G28" s="32">
        <v>2327</v>
      </c>
      <c r="H28" s="28">
        <v>2327</v>
      </c>
      <c r="I28" s="28">
        <v>2327</v>
      </c>
      <c r="J28" s="28">
        <v>2327</v>
      </c>
      <c r="K28" s="28">
        <v>2327</v>
      </c>
      <c r="L28" s="28" t="s">
        <v>46</v>
      </c>
    </row>
    <row r="29" spans="2:12">
      <c r="F29" s="36" t="s">
        <v>123</v>
      </c>
      <c r="G29" s="37">
        <f t="shared" ref="G29:L29" si="0">SUM(G14:G28)</f>
        <v>1611083.58</v>
      </c>
      <c r="H29" s="37">
        <f t="shared" si="0"/>
        <v>1611083.58</v>
      </c>
      <c r="I29" s="37">
        <f t="shared" si="0"/>
        <v>1611083.58</v>
      </c>
      <c r="J29" s="37">
        <f t="shared" si="0"/>
        <v>843714.97</v>
      </c>
      <c r="K29" s="37">
        <f t="shared" si="0"/>
        <v>760302.1399999999</v>
      </c>
      <c r="L29" s="37">
        <f t="shared" si="0"/>
        <v>767368.60999999987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1"/>
  <sheetViews>
    <sheetView showGridLines="0" workbookViewId="0">
      <selection activeCell="G31" sqref="G31:L31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115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80</v>
      </c>
      <c r="C14" s="14" t="str">
        <f>CONCATENATE(B14," ",E14)</f>
        <v>062175 339039</v>
      </c>
      <c r="D14" s="26" t="s">
        <v>46</v>
      </c>
      <c r="E14" s="26" t="s">
        <v>55</v>
      </c>
      <c r="F14" s="26" t="s">
        <v>56</v>
      </c>
      <c r="G14" s="32">
        <v>1200</v>
      </c>
      <c r="H14" s="28">
        <v>1200</v>
      </c>
      <c r="I14" s="28">
        <v>1200</v>
      </c>
      <c r="J14" s="28">
        <v>1200</v>
      </c>
      <c r="K14" s="28">
        <v>1200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062175 339139</v>
      </c>
      <c r="D15" s="26" t="s">
        <v>46</v>
      </c>
      <c r="E15" s="26" t="s">
        <v>63</v>
      </c>
      <c r="F15" s="26" t="s">
        <v>64</v>
      </c>
      <c r="G15" s="32">
        <v>600</v>
      </c>
      <c r="H15" s="28">
        <v>600</v>
      </c>
      <c r="I15" s="28">
        <v>600</v>
      </c>
      <c r="J15" s="28">
        <v>600</v>
      </c>
      <c r="K15" s="28">
        <v>600</v>
      </c>
      <c r="L15" s="28" t="s">
        <v>46</v>
      </c>
    </row>
    <row r="16" spans="1:12" ht="15.95" customHeight="1">
      <c r="B16" s="26" t="s">
        <v>45</v>
      </c>
      <c r="C16" s="14" t="str">
        <f>CONCATENATE(B16," ",E16)</f>
        <v>062176 339014</v>
      </c>
      <c r="D16" s="26" t="s">
        <v>46</v>
      </c>
      <c r="E16" s="26" t="s">
        <v>82</v>
      </c>
      <c r="F16" s="26" t="s">
        <v>83</v>
      </c>
      <c r="G16" s="32">
        <v>42273.59</v>
      </c>
      <c r="H16" s="28">
        <v>42273.59</v>
      </c>
      <c r="I16" s="28">
        <v>42273.59</v>
      </c>
      <c r="J16" s="28">
        <v>42273.59</v>
      </c>
      <c r="K16" s="28">
        <v>42273.59</v>
      </c>
      <c r="L16" s="28" t="s">
        <v>46</v>
      </c>
    </row>
    <row r="17" spans="2:12" ht="15.95" customHeight="1">
      <c r="B17" s="26" t="s">
        <v>46</v>
      </c>
      <c r="C17" s="14" t="str">
        <f>CONCATENATE(B16," ",E17)</f>
        <v>062176 339030</v>
      </c>
      <c r="D17" s="26" t="s">
        <v>46</v>
      </c>
      <c r="E17" s="26" t="s">
        <v>49</v>
      </c>
      <c r="F17" s="26" t="s">
        <v>50</v>
      </c>
      <c r="G17" s="32">
        <v>31126.76</v>
      </c>
      <c r="H17" s="28">
        <v>31126.76</v>
      </c>
      <c r="I17" s="28">
        <v>31126.76</v>
      </c>
      <c r="J17" s="28">
        <v>22749.51</v>
      </c>
      <c r="K17" s="28">
        <v>22164.66</v>
      </c>
      <c r="L17" s="28">
        <v>8377.25</v>
      </c>
    </row>
    <row r="18" spans="2:12" ht="15.95" customHeight="1">
      <c r="B18" s="26" t="s">
        <v>46</v>
      </c>
      <c r="C18" s="14" t="str">
        <f>CONCATENATE(B16," ",E18)</f>
        <v>062176 339033</v>
      </c>
      <c r="D18" s="26" t="s">
        <v>46</v>
      </c>
      <c r="E18" s="26" t="s">
        <v>51</v>
      </c>
      <c r="F18" s="26" t="s">
        <v>52</v>
      </c>
      <c r="G18" s="32">
        <v>25223.58</v>
      </c>
      <c r="H18" s="28">
        <v>25223.58</v>
      </c>
      <c r="I18" s="28">
        <v>25223.58</v>
      </c>
      <c r="J18" s="28">
        <v>24393.279999999999</v>
      </c>
      <c r="K18" s="28">
        <v>24393.279999999999</v>
      </c>
      <c r="L18" s="28">
        <v>830.3</v>
      </c>
    </row>
    <row r="19" spans="2:12" ht="15.95" customHeight="1">
      <c r="B19" s="26" t="s">
        <v>46</v>
      </c>
      <c r="C19" s="14" t="str">
        <f>CONCATENATE(B16," ",E19)</f>
        <v>062176 339036</v>
      </c>
      <c r="D19" s="26" t="s">
        <v>46</v>
      </c>
      <c r="E19" s="26" t="s">
        <v>71</v>
      </c>
      <c r="F19" s="26" t="s">
        <v>72</v>
      </c>
      <c r="G19" s="32">
        <v>1115.0999999999999</v>
      </c>
      <c r="H19" s="28">
        <v>1115.0999999999999</v>
      </c>
      <c r="I19" s="28">
        <v>1115.0999999999999</v>
      </c>
      <c r="J19" s="28">
        <v>1115.0999999999999</v>
      </c>
      <c r="K19" s="28">
        <v>1115.0999999999999</v>
      </c>
      <c r="L19" s="28" t="s">
        <v>46</v>
      </c>
    </row>
    <row r="20" spans="2:12" ht="15.95" customHeight="1">
      <c r="B20" s="26" t="s">
        <v>46</v>
      </c>
      <c r="C20" s="14" t="str">
        <f>CONCATENATE(B16," ",E20)</f>
        <v>062176 339039</v>
      </c>
      <c r="D20" s="26" t="s">
        <v>46</v>
      </c>
      <c r="E20" s="26" t="s">
        <v>55</v>
      </c>
      <c r="F20" s="26" t="s">
        <v>56</v>
      </c>
      <c r="G20" s="32">
        <v>1063809.54</v>
      </c>
      <c r="H20" s="28">
        <v>1063809.54</v>
      </c>
      <c r="I20" s="28">
        <v>1063809.54</v>
      </c>
      <c r="J20" s="28">
        <v>52728.43</v>
      </c>
      <c r="K20" s="28">
        <v>52728.43</v>
      </c>
      <c r="L20" s="28">
        <v>1011081.11</v>
      </c>
    </row>
    <row r="21" spans="2:12" ht="15.95" customHeight="1">
      <c r="B21" s="26" t="s">
        <v>73</v>
      </c>
      <c r="C21" s="14" t="str">
        <f>CONCATENATE(B21," ",E21)</f>
        <v>062178 339039</v>
      </c>
      <c r="D21" s="26" t="s">
        <v>46</v>
      </c>
      <c r="E21" s="26" t="s">
        <v>55</v>
      </c>
      <c r="F21" s="26" t="s">
        <v>56</v>
      </c>
      <c r="G21" s="32">
        <v>120000</v>
      </c>
      <c r="H21" s="28">
        <v>120000</v>
      </c>
      <c r="I21" s="28">
        <v>120000</v>
      </c>
      <c r="J21" s="28">
        <v>86937.15</v>
      </c>
      <c r="K21" s="28">
        <v>86937.15</v>
      </c>
      <c r="L21" s="28">
        <v>33062.85</v>
      </c>
    </row>
    <row r="22" spans="2:12" ht="15.95" customHeight="1">
      <c r="B22" s="26" t="s">
        <v>46</v>
      </c>
      <c r="C22" s="14" t="str">
        <f>CONCATENATE(B21," ",E22)</f>
        <v>062178 449051</v>
      </c>
      <c r="D22" s="26" t="s">
        <v>46</v>
      </c>
      <c r="E22" s="26" t="s">
        <v>68</v>
      </c>
      <c r="F22" s="26" t="s">
        <v>69</v>
      </c>
      <c r="G22" s="32">
        <v>1300706.01</v>
      </c>
      <c r="H22" s="28">
        <v>1300706.01</v>
      </c>
      <c r="I22" s="28">
        <v>1300706.01</v>
      </c>
      <c r="J22" s="28">
        <v>444725.93</v>
      </c>
      <c r="K22" s="28">
        <v>411923.92</v>
      </c>
      <c r="L22" s="28">
        <v>855980.08</v>
      </c>
    </row>
    <row r="23" spans="2:12" ht="15.95" customHeight="1">
      <c r="B23" s="26" t="s">
        <v>46</v>
      </c>
      <c r="C23" s="14" t="str">
        <f>CONCATENATE(B21," ",E23)</f>
        <v>062178 449052</v>
      </c>
      <c r="D23" s="26" t="s">
        <v>46</v>
      </c>
      <c r="E23" s="26" t="s">
        <v>74</v>
      </c>
      <c r="F23" s="26" t="s">
        <v>75</v>
      </c>
      <c r="G23" s="32">
        <v>72006.38</v>
      </c>
      <c r="H23" s="28">
        <v>72006.38</v>
      </c>
      <c r="I23" s="28">
        <v>72006.38</v>
      </c>
      <c r="J23" s="28">
        <v>33760</v>
      </c>
      <c r="K23" s="28" t="s">
        <v>46</v>
      </c>
      <c r="L23" s="28">
        <v>38246.379999999997</v>
      </c>
    </row>
    <row r="24" spans="2:12" ht="15.95" customHeight="1">
      <c r="B24" s="26" t="s">
        <v>78</v>
      </c>
      <c r="C24" s="14" t="str">
        <f>CONCATENATE(B24," ",E24)</f>
        <v>062181 339014</v>
      </c>
      <c r="D24" s="26" t="s">
        <v>46</v>
      </c>
      <c r="E24" s="26" t="s">
        <v>82</v>
      </c>
      <c r="F24" s="26" t="s">
        <v>83</v>
      </c>
      <c r="G24" s="32">
        <v>3939.84</v>
      </c>
      <c r="H24" s="28">
        <v>3939.84</v>
      </c>
      <c r="I24" s="28">
        <v>3939.84</v>
      </c>
      <c r="J24" s="28">
        <v>3939.84</v>
      </c>
      <c r="K24" s="28">
        <v>3939.84</v>
      </c>
      <c r="L24" s="28" t="s">
        <v>46</v>
      </c>
    </row>
    <row r="25" spans="2:12" ht="15.95" customHeight="1">
      <c r="B25" s="26" t="s">
        <v>46</v>
      </c>
      <c r="C25" s="14" t="str">
        <f>CONCATENATE(B24," ",E25)</f>
        <v>062181 339033</v>
      </c>
      <c r="D25" s="26" t="s">
        <v>46</v>
      </c>
      <c r="E25" s="26" t="s">
        <v>51</v>
      </c>
      <c r="F25" s="26" t="s">
        <v>52</v>
      </c>
      <c r="G25" s="32">
        <v>1547.82</v>
      </c>
      <c r="H25" s="28">
        <v>1547.82</v>
      </c>
      <c r="I25" s="28">
        <v>1547.82</v>
      </c>
      <c r="J25" s="28">
        <v>1547.82</v>
      </c>
      <c r="K25" s="28">
        <v>1547.82</v>
      </c>
      <c r="L25" s="28" t="s">
        <v>46</v>
      </c>
    </row>
    <row r="26" spans="2:12" ht="15.95" customHeight="1">
      <c r="B26" s="26" t="s">
        <v>46</v>
      </c>
      <c r="C26" s="14" t="str">
        <f>CONCATENATE(B24," ",E26)</f>
        <v>062181 339036</v>
      </c>
      <c r="D26" s="26" t="s">
        <v>46</v>
      </c>
      <c r="E26" s="26" t="s">
        <v>71</v>
      </c>
      <c r="F26" s="26" t="s">
        <v>72</v>
      </c>
      <c r="G26" s="32">
        <v>973.5</v>
      </c>
      <c r="H26" s="28">
        <v>973.5</v>
      </c>
      <c r="I26" s="28">
        <v>973.5</v>
      </c>
      <c r="J26" s="28">
        <v>973.5</v>
      </c>
      <c r="K26" s="28">
        <v>973.5</v>
      </c>
      <c r="L26" s="28" t="s">
        <v>46</v>
      </c>
    </row>
    <row r="27" spans="2:12" ht="15.95" customHeight="1">
      <c r="B27" s="26" t="s">
        <v>79</v>
      </c>
      <c r="C27" s="14" t="str">
        <f>CONCATENATE(B27," ",E27)</f>
        <v>062182 339014</v>
      </c>
      <c r="D27" s="26" t="s">
        <v>46</v>
      </c>
      <c r="E27" s="26" t="s">
        <v>82</v>
      </c>
      <c r="F27" s="26" t="s">
        <v>83</v>
      </c>
      <c r="G27" s="32">
        <v>4941.63</v>
      </c>
      <c r="H27" s="28">
        <v>4941.63</v>
      </c>
      <c r="I27" s="28">
        <v>4941.63</v>
      </c>
      <c r="J27" s="28">
        <v>4941.63</v>
      </c>
      <c r="K27" s="28">
        <v>4941.63</v>
      </c>
      <c r="L27" s="28" t="s">
        <v>46</v>
      </c>
    </row>
    <row r="28" spans="2:12" ht="15.95" customHeight="1">
      <c r="B28" s="26" t="s">
        <v>46</v>
      </c>
      <c r="C28" s="14" t="str">
        <f>CONCATENATE(B27," ",E28)</f>
        <v>062182 339018</v>
      </c>
      <c r="D28" s="26" t="s">
        <v>46</v>
      </c>
      <c r="E28" s="26" t="s">
        <v>47</v>
      </c>
      <c r="F28" s="26" t="s">
        <v>48</v>
      </c>
      <c r="G28" s="32">
        <v>15330</v>
      </c>
      <c r="H28" s="28">
        <v>15330</v>
      </c>
      <c r="I28" s="28">
        <v>15330</v>
      </c>
      <c r="J28" s="28">
        <v>15330</v>
      </c>
      <c r="K28" s="28">
        <v>15330</v>
      </c>
      <c r="L28" s="28" t="s">
        <v>46</v>
      </c>
    </row>
    <row r="29" spans="2:12" ht="15.95" customHeight="1">
      <c r="B29" s="26" t="s">
        <v>46</v>
      </c>
      <c r="C29" s="14" t="str">
        <f>CONCATENATE(B27," ",E29)</f>
        <v>062182 339033</v>
      </c>
      <c r="D29" s="26" t="s">
        <v>46</v>
      </c>
      <c r="E29" s="26" t="s">
        <v>51</v>
      </c>
      <c r="F29" s="26" t="s">
        <v>52</v>
      </c>
      <c r="G29" s="32">
        <v>4549.75</v>
      </c>
      <c r="H29" s="28">
        <v>4549.75</v>
      </c>
      <c r="I29" s="28">
        <v>4549.75</v>
      </c>
      <c r="J29" s="28">
        <v>4549.75</v>
      </c>
      <c r="K29" s="28">
        <v>4549.75</v>
      </c>
      <c r="L29" s="28" t="s">
        <v>46</v>
      </c>
    </row>
    <row r="30" spans="2:12" ht="15.95" customHeight="1">
      <c r="B30" s="26" t="s">
        <v>46</v>
      </c>
      <c r="C30" s="14" t="str">
        <f>CONCATENATE(B27," ",E30)</f>
        <v>062182 339036</v>
      </c>
      <c r="D30" s="26" t="s">
        <v>46</v>
      </c>
      <c r="E30" s="26" t="s">
        <v>71</v>
      </c>
      <c r="F30" s="26" t="s">
        <v>72</v>
      </c>
      <c r="G30" s="32">
        <v>2389.5</v>
      </c>
      <c r="H30" s="28">
        <v>2389.5</v>
      </c>
      <c r="I30" s="28">
        <v>2389.5</v>
      </c>
      <c r="J30" s="28">
        <v>2389.5</v>
      </c>
      <c r="K30" s="28">
        <v>2389.5</v>
      </c>
      <c r="L30" s="28" t="s">
        <v>46</v>
      </c>
    </row>
    <row r="31" spans="2:12">
      <c r="F31" s="36" t="s">
        <v>123</v>
      </c>
      <c r="G31" s="37">
        <f t="shared" ref="G31:L31" si="0">SUM(G14:G30)</f>
        <v>2691732.9999999995</v>
      </c>
      <c r="H31" s="37">
        <f t="shared" si="0"/>
        <v>2691732.9999999995</v>
      </c>
      <c r="I31" s="37">
        <f t="shared" si="0"/>
        <v>2691732.9999999995</v>
      </c>
      <c r="J31" s="37">
        <f t="shared" si="0"/>
        <v>744155.02999999991</v>
      </c>
      <c r="K31" s="37">
        <f t="shared" si="0"/>
        <v>677008.16999999993</v>
      </c>
      <c r="L31" s="37">
        <f t="shared" si="0"/>
        <v>1947577.9699999997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6"/>
  <sheetViews>
    <sheetView showGridLines="0" workbookViewId="0">
      <selection activeCell="G26" sqref="G26:L26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114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45</v>
      </c>
      <c r="C14" s="14" t="str">
        <f>CONCATENATE(B14," ",E14)</f>
        <v>062176 339014</v>
      </c>
      <c r="D14" s="26" t="s">
        <v>46</v>
      </c>
      <c r="E14" s="26" t="s">
        <v>82</v>
      </c>
      <c r="F14" s="26" t="s">
        <v>83</v>
      </c>
      <c r="G14" s="32">
        <v>31379.82</v>
      </c>
      <c r="H14" s="28">
        <v>31379.82</v>
      </c>
      <c r="I14" s="28">
        <v>31379.82</v>
      </c>
      <c r="J14" s="28">
        <v>31379.82</v>
      </c>
      <c r="K14" s="28">
        <v>31379.82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062176 339030</v>
      </c>
      <c r="D15" s="26" t="s">
        <v>46</v>
      </c>
      <c r="E15" s="26" t="s">
        <v>49</v>
      </c>
      <c r="F15" s="26" t="s">
        <v>50</v>
      </c>
      <c r="G15" s="32">
        <v>5983.79</v>
      </c>
      <c r="H15" s="28">
        <v>5983.79</v>
      </c>
      <c r="I15" s="28">
        <v>5983.79</v>
      </c>
      <c r="J15" s="28">
        <v>5523.79</v>
      </c>
      <c r="K15" s="28">
        <v>5523.79</v>
      </c>
      <c r="L15" s="28">
        <v>460</v>
      </c>
    </row>
    <row r="16" spans="1:12" ht="15.95" customHeight="1">
      <c r="B16" s="26" t="s">
        <v>46</v>
      </c>
      <c r="C16" s="14" t="str">
        <f>CONCATENATE(B14," ",E16)</f>
        <v>062176 339033</v>
      </c>
      <c r="D16" s="26" t="s">
        <v>46</v>
      </c>
      <c r="E16" s="26" t="s">
        <v>51</v>
      </c>
      <c r="F16" s="26" t="s">
        <v>52</v>
      </c>
      <c r="G16" s="32">
        <v>28338.93</v>
      </c>
      <c r="H16" s="28">
        <v>28338.93</v>
      </c>
      <c r="I16" s="28">
        <v>28338.93</v>
      </c>
      <c r="J16" s="28">
        <v>12342.96</v>
      </c>
      <c r="K16" s="28">
        <v>12342.96</v>
      </c>
      <c r="L16" s="28">
        <v>15995.97</v>
      </c>
    </row>
    <row r="17" spans="2:12" ht="15.95" customHeight="1">
      <c r="B17" s="26" t="s">
        <v>46</v>
      </c>
      <c r="C17" s="14" t="str">
        <f>CONCATENATE(B14," ",E17)</f>
        <v>062176 339036</v>
      </c>
      <c r="D17" s="26" t="s">
        <v>46</v>
      </c>
      <c r="E17" s="26" t="s">
        <v>71</v>
      </c>
      <c r="F17" s="26" t="s">
        <v>72</v>
      </c>
      <c r="G17" s="32">
        <v>4059.8</v>
      </c>
      <c r="H17" s="28">
        <v>4059.8</v>
      </c>
      <c r="I17" s="28">
        <v>4059.8</v>
      </c>
      <c r="J17" s="28">
        <v>4059.8</v>
      </c>
      <c r="K17" s="28">
        <v>4059.8</v>
      </c>
      <c r="L17" s="28" t="s">
        <v>46</v>
      </c>
    </row>
    <row r="18" spans="2:12" ht="15.95" customHeight="1">
      <c r="B18" s="26" t="s">
        <v>46</v>
      </c>
      <c r="C18" s="14" t="str">
        <f>CONCATENATE(B14," ",E18)</f>
        <v>062176 339039</v>
      </c>
      <c r="D18" s="26" t="s">
        <v>46</v>
      </c>
      <c r="E18" s="26" t="s">
        <v>55</v>
      </c>
      <c r="F18" s="26" t="s">
        <v>56</v>
      </c>
      <c r="G18" s="32">
        <v>151449.82999999999</v>
      </c>
      <c r="H18" s="28">
        <v>151449.82999999999</v>
      </c>
      <c r="I18" s="28">
        <v>151449.82999999999</v>
      </c>
      <c r="J18" s="28">
        <v>86690.1</v>
      </c>
      <c r="K18" s="28">
        <v>86690.1</v>
      </c>
      <c r="L18" s="28">
        <v>64759.73</v>
      </c>
    </row>
    <row r="19" spans="2:12" ht="15.95" customHeight="1">
      <c r="B19" s="26" t="s">
        <v>46</v>
      </c>
      <c r="C19" s="14" t="str">
        <f>CONCATENATE(B14," ",E19)</f>
        <v>062176 339047</v>
      </c>
      <c r="D19" s="26" t="s">
        <v>46</v>
      </c>
      <c r="E19" s="26" t="s">
        <v>57</v>
      </c>
      <c r="F19" s="26" t="s">
        <v>58</v>
      </c>
      <c r="G19" s="32">
        <v>2352.46</v>
      </c>
      <c r="H19" s="28">
        <v>2352.46</v>
      </c>
      <c r="I19" s="28">
        <v>2352.46</v>
      </c>
      <c r="J19" s="28">
        <v>2352.46</v>
      </c>
      <c r="K19" s="28">
        <v>2352.46</v>
      </c>
      <c r="L19" s="28" t="s">
        <v>46</v>
      </c>
    </row>
    <row r="20" spans="2:12" ht="15.95" customHeight="1">
      <c r="B20" s="26" t="s">
        <v>73</v>
      </c>
      <c r="C20" s="14" t="str">
        <f>CONCATENATE(B20," ",E20)</f>
        <v>062178 449051</v>
      </c>
      <c r="D20" s="26" t="s">
        <v>46</v>
      </c>
      <c r="E20" s="26" t="s">
        <v>68</v>
      </c>
      <c r="F20" s="26" t="s">
        <v>69</v>
      </c>
      <c r="G20" s="32">
        <v>3062681.75</v>
      </c>
      <c r="H20" s="28">
        <v>3062681.75</v>
      </c>
      <c r="I20" s="28">
        <v>3062681.75</v>
      </c>
      <c r="J20" s="28">
        <v>250674.73</v>
      </c>
      <c r="K20" s="28">
        <v>213302.33</v>
      </c>
      <c r="L20" s="28">
        <v>2812007.02</v>
      </c>
    </row>
    <row r="21" spans="2:12" ht="15.95" customHeight="1">
      <c r="B21" s="26" t="s">
        <v>46</v>
      </c>
      <c r="C21" s="14" t="str">
        <f>CONCATENATE(B20," ",E21)</f>
        <v>062178 449052</v>
      </c>
      <c r="D21" s="26" t="s">
        <v>46</v>
      </c>
      <c r="E21" s="26" t="s">
        <v>74</v>
      </c>
      <c r="F21" s="26" t="s">
        <v>75</v>
      </c>
      <c r="G21" s="32">
        <v>72201.850000000006</v>
      </c>
      <c r="H21" s="28">
        <v>72201.850000000006</v>
      </c>
      <c r="I21" s="28">
        <v>72201.850000000006</v>
      </c>
      <c r="J21" s="28">
        <v>36890.120000000003</v>
      </c>
      <c r="K21" s="28">
        <v>15810.12</v>
      </c>
      <c r="L21" s="28">
        <v>35311.730000000003</v>
      </c>
    </row>
    <row r="22" spans="2:12" ht="15.95" customHeight="1">
      <c r="B22" s="26" t="s">
        <v>78</v>
      </c>
      <c r="C22" s="14" t="str">
        <f>CONCATENATE(B22," ",E22)</f>
        <v>062181 339033</v>
      </c>
      <c r="D22" s="26" t="s">
        <v>46</v>
      </c>
      <c r="E22" s="26" t="s">
        <v>51</v>
      </c>
      <c r="F22" s="26" t="s">
        <v>52</v>
      </c>
      <c r="G22" s="32">
        <v>18455.849999999999</v>
      </c>
      <c r="H22" s="28">
        <v>18455.849999999999</v>
      </c>
      <c r="I22" s="28">
        <v>18455.849999999999</v>
      </c>
      <c r="J22" s="28" t="s">
        <v>46</v>
      </c>
      <c r="K22" s="28" t="s">
        <v>46</v>
      </c>
      <c r="L22" s="28">
        <v>18455.849999999999</v>
      </c>
    </row>
    <row r="23" spans="2:12" ht="15.95" customHeight="1">
      <c r="B23" s="26" t="s">
        <v>79</v>
      </c>
      <c r="C23" s="14" t="str">
        <f>CONCATENATE(B23," ",E23)</f>
        <v>062182 339014</v>
      </c>
      <c r="D23" s="26" t="s">
        <v>46</v>
      </c>
      <c r="E23" s="26" t="s">
        <v>82</v>
      </c>
      <c r="F23" s="26" t="s">
        <v>83</v>
      </c>
      <c r="G23" s="32">
        <v>1224.1199999999999</v>
      </c>
      <c r="H23" s="28">
        <v>1224.1199999999999</v>
      </c>
      <c r="I23" s="28">
        <v>1224.1199999999999</v>
      </c>
      <c r="J23" s="28">
        <v>1224.1199999999999</v>
      </c>
      <c r="K23" s="28">
        <v>1224.1199999999999</v>
      </c>
      <c r="L23" s="28" t="s">
        <v>46</v>
      </c>
    </row>
    <row r="24" spans="2:12" ht="15.95" customHeight="1">
      <c r="B24" s="26" t="s">
        <v>46</v>
      </c>
      <c r="C24" s="14" t="str">
        <f>CONCATENATE(B23," ",E24)</f>
        <v>062182 339033</v>
      </c>
      <c r="D24" s="26" t="s">
        <v>46</v>
      </c>
      <c r="E24" s="26" t="s">
        <v>51</v>
      </c>
      <c r="F24" s="26" t="s">
        <v>52</v>
      </c>
      <c r="G24" s="32">
        <v>5901.35</v>
      </c>
      <c r="H24" s="28">
        <v>5901.35</v>
      </c>
      <c r="I24" s="28">
        <v>5901.35</v>
      </c>
      <c r="J24" s="28">
        <v>5901.35</v>
      </c>
      <c r="K24" s="28">
        <v>5901.35</v>
      </c>
      <c r="L24" s="28" t="s">
        <v>46</v>
      </c>
    </row>
    <row r="25" spans="2:12" ht="15.95" customHeight="1">
      <c r="B25" s="26" t="s">
        <v>46</v>
      </c>
      <c r="C25" s="14" t="str">
        <f>CONCATENATE(B23," ",E25)</f>
        <v>062182 339036</v>
      </c>
      <c r="D25" s="26" t="s">
        <v>46</v>
      </c>
      <c r="E25" s="26" t="s">
        <v>71</v>
      </c>
      <c r="F25" s="26" t="s">
        <v>72</v>
      </c>
      <c r="G25" s="32">
        <v>1216.5999999999999</v>
      </c>
      <c r="H25" s="28">
        <v>1216.5999999999999</v>
      </c>
      <c r="I25" s="28">
        <v>1216.5999999999999</v>
      </c>
      <c r="J25" s="28">
        <v>1216.5999999999999</v>
      </c>
      <c r="K25" s="28">
        <v>1216.5999999999999</v>
      </c>
      <c r="L25" s="28" t="s">
        <v>46</v>
      </c>
    </row>
    <row r="26" spans="2:12">
      <c r="F26" s="36" t="s">
        <v>123</v>
      </c>
      <c r="G26" s="37">
        <f t="shared" ref="G26:L26" si="0">SUM(G14:G25)</f>
        <v>3385246.1500000004</v>
      </c>
      <c r="H26" s="37">
        <f t="shared" si="0"/>
        <v>3385246.1500000004</v>
      </c>
      <c r="I26" s="37">
        <f t="shared" si="0"/>
        <v>3385246.1500000004</v>
      </c>
      <c r="J26" s="37">
        <f t="shared" si="0"/>
        <v>438255.85</v>
      </c>
      <c r="K26" s="37">
        <f t="shared" si="0"/>
        <v>379803.44999999995</v>
      </c>
      <c r="L26" s="37">
        <f t="shared" si="0"/>
        <v>2946990.3000000003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9"/>
  <sheetViews>
    <sheetView showGridLines="0" workbookViewId="0">
      <selection activeCell="G29" sqref="G29:L29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de execução orçamentária por UGR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Apresenta somente os recursos recebidos através da LOA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30-JAN-2014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113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45</v>
      </c>
      <c r="C14" s="14" t="str">
        <f>CONCATENATE(B14," ",E14)</f>
        <v>062176 339014</v>
      </c>
      <c r="D14" s="26" t="s">
        <v>46</v>
      </c>
      <c r="E14" s="26" t="s">
        <v>82</v>
      </c>
      <c r="F14" s="26" t="s">
        <v>83</v>
      </c>
      <c r="G14" s="32">
        <v>43482.66</v>
      </c>
      <c r="H14" s="28">
        <v>43482.66</v>
      </c>
      <c r="I14" s="28">
        <v>43482.66</v>
      </c>
      <c r="J14" s="28">
        <v>43482.66</v>
      </c>
      <c r="K14" s="28">
        <v>43482.66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062176 339030</v>
      </c>
      <c r="D15" s="26" t="s">
        <v>46</v>
      </c>
      <c r="E15" s="26" t="s">
        <v>49</v>
      </c>
      <c r="F15" s="26" t="s">
        <v>50</v>
      </c>
      <c r="G15" s="32">
        <v>37713.79</v>
      </c>
      <c r="H15" s="28">
        <v>37713.79</v>
      </c>
      <c r="I15" s="28">
        <v>37713.79</v>
      </c>
      <c r="J15" s="28">
        <v>17820.599999999999</v>
      </c>
      <c r="K15" s="28">
        <v>17820.599999999999</v>
      </c>
      <c r="L15" s="28">
        <v>19893.189999999999</v>
      </c>
    </row>
    <row r="16" spans="1:12" ht="15.95" customHeight="1">
      <c r="B16" s="26" t="s">
        <v>46</v>
      </c>
      <c r="C16" s="14" t="str">
        <f>CONCATENATE(B14," ",E16)</f>
        <v>062176 339033</v>
      </c>
      <c r="D16" s="26" t="s">
        <v>46</v>
      </c>
      <c r="E16" s="26" t="s">
        <v>51</v>
      </c>
      <c r="F16" s="26" t="s">
        <v>52</v>
      </c>
      <c r="G16" s="32">
        <v>35516.43</v>
      </c>
      <c r="H16" s="28">
        <v>35516.43</v>
      </c>
      <c r="I16" s="28">
        <v>35516.43</v>
      </c>
      <c r="J16" s="28">
        <v>10452.280000000001</v>
      </c>
      <c r="K16" s="28">
        <v>10452.280000000001</v>
      </c>
      <c r="L16" s="28">
        <v>25064.15</v>
      </c>
    </row>
    <row r="17" spans="2:12" ht="15.95" customHeight="1">
      <c r="B17" s="26" t="s">
        <v>46</v>
      </c>
      <c r="C17" s="14" t="str">
        <f>CONCATENATE(B14," ",E17)</f>
        <v>062176 339036</v>
      </c>
      <c r="D17" s="26" t="s">
        <v>46</v>
      </c>
      <c r="E17" s="26" t="s">
        <v>71</v>
      </c>
      <c r="F17" s="26" t="s">
        <v>72</v>
      </c>
      <c r="G17" s="32">
        <v>708</v>
      </c>
      <c r="H17" s="28">
        <v>708</v>
      </c>
      <c r="I17" s="28">
        <v>708</v>
      </c>
      <c r="J17" s="28">
        <v>708</v>
      </c>
      <c r="K17" s="28">
        <v>708</v>
      </c>
      <c r="L17" s="28" t="s">
        <v>46</v>
      </c>
    </row>
    <row r="18" spans="2:12" ht="15.95" customHeight="1">
      <c r="B18" s="26" t="s">
        <v>46</v>
      </c>
      <c r="C18" s="14" t="str">
        <f>CONCATENATE(B14," ",E18)</f>
        <v>062176 339039</v>
      </c>
      <c r="D18" s="26" t="s">
        <v>46</v>
      </c>
      <c r="E18" s="26" t="s">
        <v>55</v>
      </c>
      <c r="F18" s="26" t="s">
        <v>56</v>
      </c>
      <c r="G18" s="32">
        <v>624480.12</v>
      </c>
      <c r="H18" s="28">
        <v>624480.12</v>
      </c>
      <c r="I18" s="28">
        <v>624480.12</v>
      </c>
      <c r="J18" s="28">
        <v>540</v>
      </c>
      <c r="K18" s="28">
        <v>540</v>
      </c>
      <c r="L18" s="28">
        <v>623940.12</v>
      </c>
    </row>
    <row r="19" spans="2:12" ht="15.95" customHeight="1">
      <c r="B19" s="26" t="s">
        <v>46</v>
      </c>
      <c r="C19" s="14" t="str">
        <f>CONCATENATE(B14," ",E19)</f>
        <v>062176 339047</v>
      </c>
      <c r="D19" s="26" t="s">
        <v>46</v>
      </c>
      <c r="E19" s="26" t="s">
        <v>57</v>
      </c>
      <c r="F19" s="26" t="s">
        <v>58</v>
      </c>
      <c r="G19" s="32">
        <v>2064.21</v>
      </c>
      <c r="H19" s="28">
        <v>2064.21</v>
      </c>
      <c r="I19" s="28">
        <v>2064.21</v>
      </c>
      <c r="J19" s="28">
        <v>2064.21</v>
      </c>
      <c r="K19" s="28">
        <v>2064.21</v>
      </c>
      <c r="L19" s="28" t="s">
        <v>46</v>
      </c>
    </row>
    <row r="20" spans="2:12" ht="15.95" customHeight="1">
      <c r="B20" s="26" t="s">
        <v>46</v>
      </c>
      <c r="C20" s="14" t="str">
        <f>CONCATENATE(B14," ",E20)</f>
        <v>062176 339093</v>
      </c>
      <c r="D20" s="26" t="s">
        <v>46</v>
      </c>
      <c r="E20" s="26" t="s">
        <v>61</v>
      </c>
      <c r="F20" s="26" t="s">
        <v>62</v>
      </c>
      <c r="G20" s="32">
        <v>7427.64</v>
      </c>
      <c r="H20" s="28">
        <v>7427.64</v>
      </c>
      <c r="I20" s="28">
        <v>7427.64</v>
      </c>
      <c r="J20" s="28">
        <v>7427.64</v>
      </c>
      <c r="K20" s="28">
        <v>7427.64</v>
      </c>
      <c r="L20" s="28" t="s">
        <v>46</v>
      </c>
    </row>
    <row r="21" spans="2:12" ht="15.95" customHeight="1">
      <c r="B21" s="26" t="s">
        <v>73</v>
      </c>
      <c r="C21" s="14" t="str">
        <f>CONCATENATE(B21," ",E21)</f>
        <v>062178 339036</v>
      </c>
      <c r="D21" s="26" t="s">
        <v>46</v>
      </c>
      <c r="E21" s="26" t="s">
        <v>71</v>
      </c>
      <c r="F21" s="26" t="s">
        <v>72</v>
      </c>
      <c r="G21" s="32">
        <v>18909.669999999998</v>
      </c>
      <c r="H21" s="28">
        <v>18909.669999999998</v>
      </c>
      <c r="I21" s="28">
        <v>18909.669999999998</v>
      </c>
      <c r="J21" s="28">
        <v>18152.32</v>
      </c>
      <c r="K21" s="28">
        <v>18152.32</v>
      </c>
      <c r="L21" s="28">
        <v>757.35</v>
      </c>
    </row>
    <row r="22" spans="2:12" ht="15.95" customHeight="1">
      <c r="B22" s="26" t="s">
        <v>46</v>
      </c>
      <c r="C22" s="14" t="str">
        <f>CONCATENATE(B21," ",E22)</f>
        <v>062178 449051</v>
      </c>
      <c r="D22" s="26" t="s">
        <v>46</v>
      </c>
      <c r="E22" s="26" t="s">
        <v>68</v>
      </c>
      <c r="F22" s="26" t="s">
        <v>69</v>
      </c>
      <c r="G22" s="32">
        <v>880200.96</v>
      </c>
      <c r="H22" s="28">
        <v>880200.96</v>
      </c>
      <c r="I22" s="28">
        <v>880200.96</v>
      </c>
      <c r="J22" s="28">
        <v>220942.32</v>
      </c>
      <c r="K22" s="28">
        <v>220942.32</v>
      </c>
      <c r="L22" s="28">
        <v>659258.64</v>
      </c>
    </row>
    <row r="23" spans="2:12" ht="15.95" customHeight="1">
      <c r="B23" s="26" t="s">
        <v>46</v>
      </c>
      <c r="C23" s="14" t="str">
        <f>CONCATENATE(B21," ",E23)</f>
        <v>062178 449052</v>
      </c>
      <c r="D23" s="26" t="s">
        <v>46</v>
      </c>
      <c r="E23" s="26" t="s">
        <v>74</v>
      </c>
      <c r="F23" s="26" t="s">
        <v>75</v>
      </c>
      <c r="G23" s="32">
        <v>211156.27</v>
      </c>
      <c r="H23" s="28">
        <v>211156.27</v>
      </c>
      <c r="I23" s="28">
        <v>211156.27</v>
      </c>
      <c r="J23" s="28">
        <v>69019.48</v>
      </c>
      <c r="K23" s="28">
        <v>25319.48</v>
      </c>
      <c r="L23" s="28">
        <v>142136.79</v>
      </c>
    </row>
    <row r="24" spans="2:12" ht="15.95" customHeight="1">
      <c r="B24" s="26" t="s">
        <v>79</v>
      </c>
      <c r="C24" s="14" t="str">
        <f>CONCATENATE(B24," ",E24)</f>
        <v>062182 339014</v>
      </c>
      <c r="D24" s="26" t="s">
        <v>46</v>
      </c>
      <c r="E24" s="26" t="s">
        <v>82</v>
      </c>
      <c r="F24" s="26" t="s">
        <v>83</v>
      </c>
      <c r="G24" s="32">
        <v>7943.71</v>
      </c>
      <c r="H24" s="28">
        <v>7943.71</v>
      </c>
      <c r="I24" s="28">
        <v>7943.71</v>
      </c>
      <c r="J24" s="28">
        <v>7943.71</v>
      </c>
      <c r="K24" s="28">
        <v>7943.71</v>
      </c>
      <c r="L24" s="28" t="s">
        <v>46</v>
      </c>
    </row>
    <row r="25" spans="2:12" ht="15.95" customHeight="1">
      <c r="B25" s="26" t="s">
        <v>46</v>
      </c>
      <c r="C25" s="14" t="str">
        <f>CONCATENATE(B24," ",E25)</f>
        <v>062182 339018</v>
      </c>
      <c r="D25" s="26" t="s">
        <v>46</v>
      </c>
      <c r="E25" s="26" t="s">
        <v>47</v>
      </c>
      <c r="F25" s="26" t="s">
        <v>48</v>
      </c>
      <c r="G25" s="32">
        <v>1696</v>
      </c>
      <c r="H25" s="28">
        <v>1696</v>
      </c>
      <c r="I25" s="28">
        <v>1696</v>
      </c>
      <c r="J25" s="28">
        <v>1696</v>
      </c>
      <c r="K25" s="28">
        <v>1696</v>
      </c>
      <c r="L25" s="28" t="s">
        <v>46</v>
      </c>
    </row>
    <row r="26" spans="2:12" ht="15.95" customHeight="1">
      <c r="B26" s="26" t="s">
        <v>46</v>
      </c>
      <c r="C26" s="14" t="str">
        <f>CONCATENATE(B24," ",E26)</f>
        <v>062182 339033</v>
      </c>
      <c r="D26" s="26" t="s">
        <v>46</v>
      </c>
      <c r="E26" s="26" t="s">
        <v>51</v>
      </c>
      <c r="F26" s="26" t="s">
        <v>52</v>
      </c>
      <c r="G26" s="32">
        <v>5496.74</v>
      </c>
      <c r="H26" s="28">
        <v>5496.74</v>
      </c>
      <c r="I26" s="28">
        <v>5496.74</v>
      </c>
      <c r="J26" s="28">
        <v>5496.74</v>
      </c>
      <c r="K26" s="28">
        <v>5496.74</v>
      </c>
      <c r="L26" s="28" t="s">
        <v>46</v>
      </c>
    </row>
    <row r="27" spans="2:12" ht="15.95" customHeight="1">
      <c r="B27" s="26" t="s">
        <v>46</v>
      </c>
      <c r="C27" s="14" t="str">
        <f>CONCATENATE(B24," ",E27)</f>
        <v>062182 339036</v>
      </c>
      <c r="D27" s="26" t="s">
        <v>46</v>
      </c>
      <c r="E27" s="26" t="s">
        <v>71</v>
      </c>
      <c r="F27" s="26" t="s">
        <v>72</v>
      </c>
      <c r="G27" s="32">
        <v>2389.5</v>
      </c>
      <c r="H27" s="28">
        <v>2389.5</v>
      </c>
      <c r="I27" s="28">
        <v>1947</v>
      </c>
      <c r="J27" s="28">
        <v>1947</v>
      </c>
      <c r="K27" s="28">
        <v>1947</v>
      </c>
      <c r="L27" s="28" t="s">
        <v>46</v>
      </c>
    </row>
    <row r="28" spans="2:12" ht="15.95" customHeight="1">
      <c r="B28" s="26" t="s">
        <v>100</v>
      </c>
      <c r="C28" s="14" t="str">
        <f>CONCATENATE(B28," ",E28)</f>
        <v>062183 339039</v>
      </c>
      <c r="D28" s="26" t="s">
        <v>46</v>
      </c>
      <c r="E28" s="26" t="s">
        <v>55</v>
      </c>
      <c r="F28" s="26" t="s">
        <v>56</v>
      </c>
      <c r="G28" s="32">
        <v>100000</v>
      </c>
      <c r="H28" s="28">
        <v>100000</v>
      </c>
      <c r="I28" s="28">
        <v>100000</v>
      </c>
      <c r="J28" s="28" t="s">
        <v>46</v>
      </c>
      <c r="K28" s="28" t="s">
        <v>46</v>
      </c>
      <c r="L28" s="28">
        <v>100000</v>
      </c>
    </row>
    <row r="29" spans="2:12">
      <c r="F29" s="36" t="s">
        <v>123</v>
      </c>
      <c r="G29" s="37">
        <f t="shared" ref="G29:L29" si="0">SUM(G14:G28)</f>
        <v>1979185.7</v>
      </c>
      <c r="H29" s="37">
        <f t="shared" si="0"/>
        <v>1979185.7</v>
      </c>
      <c r="I29" s="37">
        <f t="shared" si="0"/>
        <v>1978743.2</v>
      </c>
      <c r="J29" s="37">
        <f t="shared" si="0"/>
        <v>407692.96</v>
      </c>
      <c r="K29" s="37">
        <f t="shared" si="0"/>
        <v>363992.96</v>
      </c>
      <c r="L29" s="37">
        <f t="shared" si="0"/>
        <v>1571050.24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35</vt:i4>
      </vt:variant>
      <vt:variant>
        <vt:lpstr>Intervalos nomeados</vt:lpstr>
      </vt:variant>
      <vt:variant>
        <vt:i4>136</vt:i4>
      </vt:variant>
    </vt:vector>
  </HeadingPairs>
  <TitlesOfParts>
    <vt:vector size="171" baseType="lpstr">
      <vt:lpstr>Principal</vt:lpstr>
      <vt:lpstr>Alegrete</vt:lpstr>
      <vt:lpstr>Bagé</vt:lpstr>
      <vt:lpstr>Caçapava do Sul</vt:lpstr>
      <vt:lpstr>Dom Pedrito</vt:lpstr>
      <vt:lpstr>Itaqui</vt:lpstr>
      <vt:lpstr>Jaguarão</vt:lpstr>
      <vt:lpstr>Santana do Livramento</vt:lpstr>
      <vt:lpstr>São Borja</vt:lpstr>
      <vt:lpstr>São Gabriel</vt:lpstr>
      <vt:lpstr>Uruguaiana</vt:lpstr>
      <vt:lpstr>Almoxarifado</vt:lpstr>
      <vt:lpstr>NTIC</vt:lpstr>
      <vt:lpstr>Comissões Superiores</vt:lpstr>
      <vt:lpstr>Gabinete da Reitoria</vt:lpstr>
      <vt:lpstr>PROPESQ</vt:lpstr>
      <vt:lpstr>PROEXT</vt:lpstr>
      <vt:lpstr>CONCUR</vt:lpstr>
      <vt:lpstr>PROGRAD</vt:lpstr>
      <vt:lpstr>PRAEC</vt:lpstr>
      <vt:lpstr>PROAD</vt:lpstr>
      <vt:lpstr>PROPLAN</vt:lpstr>
      <vt:lpstr>PROGESP</vt:lpstr>
      <vt:lpstr>PROPG</vt:lpstr>
      <vt:lpstr>Bibliotecas</vt:lpstr>
      <vt:lpstr>HUVet</vt:lpstr>
      <vt:lpstr>CONJUR</vt:lpstr>
      <vt:lpstr>CEAD</vt:lpstr>
      <vt:lpstr>ACS</vt:lpstr>
      <vt:lpstr>ARI</vt:lpstr>
      <vt:lpstr>Gabinete do Vice-Reitor</vt:lpstr>
      <vt:lpstr>NUDEPE</vt:lpstr>
      <vt:lpstr>AUDIN</vt:lpstr>
      <vt:lpstr>CONSUNI</vt:lpstr>
      <vt:lpstr>UNIPAMPA</vt:lpstr>
      <vt:lpstr>Planilha_10ÁreaTotal</vt:lpstr>
      <vt:lpstr>Planilha_10CabGráfico</vt:lpstr>
      <vt:lpstr>Planilha_10TítCols</vt:lpstr>
      <vt:lpstr>Planilha_10TítLins</vt:lpstr>
      <vt:lpstr>Planilha_11ÁreaTotal</vt:lpstr>
      <vt:lpstr>Planilha_11CabGráfico</vt:lpstr>
      <vt:lpstr>Planilha_11TítCols</vt:lpstr>
      <vt:lpstr>Planilha_11TítLins</vt:lpstr>
      <vt:lpstr>Planilha_12ÁreaTotal</vt:lpstr>
      <vt:lpstr>Planilha_12CabGráfico</vt:lpstr>
      <vt:lpstr>Planilha_12TítCols</vt:lpstr>
      <vt:lpstr>Planilha_12TítLins</vt:lpstr>
      <vt:lpstr>Planilha_13ÁreaTotal</vt:lpstr>
      <vt:lpstr>Planilha_13CabGráfico</vt:lpstr>
      <vt:lpstr>Planilha_13TítCols</vt:lpstr>
      <vt:lpstr>Planilha_13TítLins</vt:lpstr>
      <vt:lpstr>Planilha_14ÁreaTotal</vt:lpstr>
      <vt:lpstr>Planilha_14CabGráfico</vt:lpstr>
      <vt:lpstr>Planilha_14TítCols</vt:lpstr>
      <vt:lpstr>Planilha_14TítLins</vt:lpstr>
      <vt:lpstr>Planilha_15ÁreaTotal</vt:lpstr>
      <vt:lpstr>Planilha_15CabGráfico</vt:lpstr>
      <vt:lpstr>Planilha_15TítCols</vt:lpstr>
      <vt:lpstr>Planilha_15TítLins</vt:lpstr>
      <vt:lpstr>Planilha_17ÁreaTotal</vt:lpstr>
      <vt:lpstr>Planilha_17CabGráfico</vt:lpstr>
      <vt:lpstr>Planilha_17TítCols</vt:lpstr>
      <vt:lpstr>Planilha_17TítLins</vt:lpstr>
      <vt:lpstr>Planilha_18ÁreaTotal</vt:lpstr>
      <vt:lpstr>Planilha_18CabGráfico</vt:lpstr>
      <vt:lpstr>Planilha_18TítCols</vt:lpstr>
      <vt:lpstr>Planilha_18TítLins</vt:lpstr>
      <vt:lpstr>Planilha_19ÁreaTotal</vt:lpstr>
      <vt:lpstr>Planilha_19CabGráfico</vt:lpstr>
      <vt:lpstr>Planilha_19TítCols</vt:lpstr>
      <vt:lpstr>Planilha_19TítLins</vt:lpstr>
      <vt:lpstr>Planilha_20ÁreaTotal</vt:lpstr>
      <vt:lpstr>Planilha_20CabGráfico</vt:lpstr>
      <vt:lpstr>Planilha_20TítCols</vt:lpstr>
      <vt:lpstr>Planilha_20TítLins</vt:lpstr>
      <vt:lpstr>Planilha_21ÁreaTotal</vt:lpstr>
      <vt:lpstr>Planilha_21CabGráfico</vt:lpstr>
      <vt:lpstr>Planilha_21TítCols</vt:lpstr>
      <vt:lpstr>Planilha_21TítLins</vt:lpstr>
      <vt:lpstr>Planilha_22ÁreaTotal</vt:lpstr>
      <vt:lpstr>Planilha_22CabGráfico</vt:lpstr>
      <vt:lpstr>Planilha_22TítCols</vt:lpstr>
      <vt:lpstr>Planilha_22TítLins</vt:lpstr>
      <vt:lpstr>Planilha_23ÁreaTotal</vt:lpstr>
      <vt:lpstr>Planilha_23CabGráfico</vt:lpstr>
      <vt:lpstr>Planilha_23TítCols</vt:lpstr>
      <vt:lpstr>Planilha_23TítLins</vt:lpstr>
      <vt:lpstr>Planilha_24ÁreaTotal</vt:lpstr>
      <vt:lpstr>Planilha_24CabGráfico</vt:lpstr>
      <vt:lpstr>Planilha_24TítCols</vt:lpstr>
      <vt:lpstr>Planilha_24TítLins</vt:lpstr>
      <vt:lpstr>Planilha_25ÁreaTotal</vt:lpstr>
      <vt:lpstr>Planilha_25CabGráfico</vt:lpstr>
      <vt:lpstr>Planilha_25TítCols</vt:lpstr>
      <vt:lpstr>Planilha_25TítLins</vt:lpstr>
      <vt:lpstr>Planilha_26ÁreaTotal</vt:lpstr>
      <vt:lpstr>Planilha_26CabGráfico</vt:lpstr>
      <vt:lpstr>Planilha_26TítCols</vt:lpstr>
      <vt:lpstr>Planilha_26TítLins</vt:lpstr>
      <vt:lpstr>Planilha_27ÁreaTotal</vt:lpstr>
      <vt:lpstr>Planilha_27CabGráfico</vt:lpstr>
      <vt:lpstr>Planilha_27TítCols</vt:lpstr>
      <vt:lpstr>Planilha_27TítLins</vt:lpstr>
      <vt:lpstr>Planilha_28ÁreaTotal</vt:lpstr>
      <vt:lpstr>Planilha_28CabGráfico</vt:lpstr>
      <vt:lpstr>Planilha_28TítCols</vt:lpstr>
      <vt:lpstr>Planilha_28TítLins</vt:lpstr>
      <vt:lpstr>Planilha_29ÁreaTotal</vt:lpstr>
      <vt:lpstr>Planilha_29CabGráfico</vt:lpstr>
      <vt:lpstr>Planilha_29TítCols</vt:lpstr>
      <vt:lpstr>Planilha_29TítLins</vt:lpstr>
      <vt:lpstr>Planilha_2ÁreaTotal</vt:lpstr>
      <vt:lpstr>Planilha_2CabGráfico</vt:lpstr>
      <vt:lpstr>Planilha_2TítCols</vt:lpstr>
      <vt:lpstr>Planilha_2TítLins</vt:lpstr>
      <vt:lpstr>Planilha_30ÁreaTotal</vt:lpstr>
      <vt:lpstr>Planilha_30CabGráfico</vt:lpstr>
      <vt:lpstr>Planilha_30TítCols</vt:lpstr>
      <vt:lpstr>Planilha_30TítLins</vt:lpstr>
      <vt:lpstr>Planilha_31ÁreaTotal</vt:lpstr>
      <vt:lpstr>Planilha_31CabGráfico</vt:lpstr>
      <vt:lpstr>Planilha_31TítCols</vt:lpstr>
      <vt:lpstr>Planilha_31TítLins</vt:lpstr>
      <vt:lpstr>Planilha_32ÁreaTotal</vt:lpstr>
      <vt:lpstr>Planilha_32CabGráfico</vt:lpstr>
      <vt:lpstr>Planilha_32TítCols</vt:lpstr>
      <vt:lpstr>Planilha_32TítLins</vt:lpstr>
      <vt:lpstr>Planilha_33ÁreaTotal</vt:lpstr>
      <vt:lpstr>Planilha_33CabGráfico</vt:lpstr>
      <vt:lpstr>Planilha_33TítCols</vt:lpstr>
      <vt:lpstr>Planilha_33TítLins</vt:lpstr>
      <vt:lpstr>Planilha_34ÁreaTotal</vt:lpstr>
      <vt:lpstr>Planilha_34CabGráfico</vt:lpstr>
      <vt:lpstr>Planilha_34TítCols</vt:lpstr>
      <vt:lpstr>Planilha_34TítLins</vt:lpstr>
      <vt:lpstr>Planilha_35ÁreaTotal</vt:lpstr>
      <vt:lpstr>Planilha_35CabGráfico</vt:lpstr>
      <vt:lpstr>Planilha_35TítCols</vt:lpstr>
      <vt:lpstr>Planilha_35TítLins</vt:lpstr>
      <vt:lpstr>Planilha_38ÁreaTotal</vt:lpstr>
      <vt:lpstr>Planilha_38CabGráfico</vt:lpstr>
      <vt:lpstr>Planilha_38TítCols</vt:lpstr>
      <vt:lpstr>Planilha_38TítLins</vt:lpstr>
      <vt:lpstr>Planilha_3ÁreaTotal</vt:lpstr>
      <vt:lpstr>Planilha_3CabGráfico</vt:lpstr>
      <vt:lpstr>Planilha_3TítCols</vt:lpstr>
      <vt:lpstr>Planilha_3TítLins</vt:lpstr>
      <vt:lpstr>Planilha_4ÁreaTotal</vt:lpstr>
      <vt:lpstr>Planilha_4CabGráfico</vt:lpstr>
      <vt:lpstr>Planilha_4TítCols</vt:lpstr>
      <vt:lpstr>Planilha_4TítLins</vt:lpstr>
      <vt:lpstr>Planilha_5ÁreaTotal</vt:lpstr>
      <vt:lpstr>Planilha_5CabGráfico</vt:lpstr>
      <vt:lpstr>Planilha_5TítCols</vt:lpstr>
      <vt:lpstr>Planilha_5TítLins</vt:lpstr>
      <vt:lpstr>Planilha_6ÁreaTotal</vt:lpstr>
      <vt:lpstr>Planilha_6CabGráfico</vt:lpstr>
      <vt:lpstr>Planilha_6TítCols</vt:lpstr>
      <vt:lpstr>Planilha_6TítLins</vt:lpstr>
      <vt:lpstr>Planilha_7ÁreaTotal</vt:lpstr>
      <vt:lpstr>Planilha_7CabGráfico</vt:lpstr>
      <vt:lpstr>Planilha_7TítCols</vt:lpstr>
      <vt:lpstr>Planilha_7TítLins</vt:lpstr>
      <vt:lpstr>Planilha_8ÁreaTotal</vt:lpstr>
      <vt:lpstr>Planilha_8CabGráfico</vt:lpstr>
      <vt:lpstr>Planilha_8TítCols</vt:lpstr>
      <vt:lpstr>Planilha_8TítLins</vt:lpstr>
      <vt:lpstr>Planilha_9ÁreaTotal</vt:lpstr>
      <vt:lpstr>Planilha_9CabGráfico</vt:lpstr>
      <vt:lpstr>Planilha_9TítCols</vt:lpstr>
      <vt:lpstr>Planilha_9TítLins</vt:lpstr>
    </vt:vector>
  </TitlesOfParts>
  <Company>SERPRO-MG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SERPRO</dc:creator>
  <cp:lastModifiedBy>jaquelinepires</cp:lastModifiedBy>
  <dcterms:created xsi:type="dcterms:W3CDTF">1997-08-20T17:04:57Z</dcterms:created>
  <dcterms:modified xsi:type="dcterms:W3CDTF">2014-02-06T12:57:37Z</dcterms:modified>
</cp:coreProperties>
</file>