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30" windowWidth="20775" windowHeight="9690"/>
  </bookViews>
  <sheets>
    <sheet name="CONSUMO" sheetId="1" r:id="rId1"/>
    <sheet name="EQUIP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I69" i="1"/>
  <c r="H69"/>
  <c r="G69"/>
  <c r="F69"/>
  <c r="E69"/>
  <c r="D69"/>
  <c r="C69"/>
  <c r="B69"/>
  <c r="J68"/>
  <c r="J67"/>
  <c r="J66"/>
  <c r="J65"/>
  <c r="J64"/>
  <c r="J63"/>
  <c r="J62"/>
  <c r="J61"/>
  <c r="J60"/>
  <c r="J59"/>
  <c r="R56"/>
  <c r="Q56"/>
  <c r="P56"/>
  <c r="O56"/>
  <c r="N56"/>
  <c r="M56"/>
  <c r="L56"/>
  <c r="K56"/>
  <c r="I56"/>
  <c r="H56"/>
  <c r="G56"/>
  <c r="F56"/>
  <c r="E56"/>
  <c r="D56"/>
  <c r="C56"/>
  <c r="B56"/>
  <c r="S55"/>
  <c r="J55"/>
  <c r="S54"/>
  <c r="J54"/>
  <c r="S53"/>
  <c r="J53"/>
  <c r="S52"/>
  <c r="J52"/>
  <c r="S51"/>
  <c r="J51"/>
  <c r="S50"/>
  <c r="J50"/>
  <c r="S49"/>
  <c r="J49"/>
  <c r="S48"/>
  <c r="J48"/>
  <c r="S47"/>
  <c r="J47"/>
  <c r="S46"/>
  <c r="S56" s="1"/>
  <c r="J46"/>
  <c r="J56" s="1"/>
  <c r="G16" i="2"/>
  <c r="F16"/>
  <c r="E16"/>
  <c r="D16"/>
  <c r="H15"/>
  <c r="C15"/>
  <c r="H14"/>
  <c r="C14"/>
  <c r="H13"/>
  <c r="C13"/>
  <c r="H12"/>
  <c r="C12"/>
  <c r="H11"/>
  <c r="C11"/>
  <c r="H10"/>
  <c r="C10"/>
  <c r="H9"/>
  <c r="C9"/>
  <c r="H8"/>
  <c r="C8"/>
  <c r="H7"/>
  <c r="C7"/>
  <c r="H6"/>
  <c r="H16" s="1"/>
  <c r="B6"/>
  <c r="B16" s="1"/>
  <c r="C16" s="1"/>
  <c r="R43" i="1"/>
  <c r="Q43"/>
  <c r="P43"/>
  <c r="O43"/>
  <c r="N43"/>
  <c r="M43"/>
  <c r="L43"/>
  <c r="K43"/>
  <c r="I43"/>
  <c r="H43"/>
  <c r="G43"/>
  <c r="F43"/>
  <c r="E43"/>
  <c r="D43"/>
  <c r="C43"/>
  <c r="B43"/>
  <c r="S42"/>
  <c r="J42"/>
  <c r="S41"/>
  <c r="J41"/>
  <c r="S40"/>
  <c r="J40"/>
  <c r="S39"/>
  <c r="J39"/>
  <c r="S38"/>
  <c r="J38"/>
  <c r="S37"/>
  <c r="J37"/>
  <c r="S36"/>
  <c r="J36"/>
  <c r="S35"/>
  <c r="J35"/>
  <c r="S34"/>
  <c r="J34"/>
  <c r="S33"/>
  <c r="J33"/>
  <c r="J43" s="1"/>
  <c r="R30"/>
  <c r="Q30"/>
  <c r="P30"/>
  <c r="O30"/>
  <c r="N30"/>
  <c r="M30"/>
  <c r="L30"/>
  <c r="K30"/>
  <c r="I30"/>
  <c r="H30"/>
  <c r="G30"/>
  <c r="F30"/>
  <c r="E30"/>
  <c r="D30"/>
  <c r="C30"/>
  <c r="B30"/>
  <c r="S29"/>
  <c r="J29"/>
  <c r="S28"/>
  <c r="J28"/>
  <c r="S27"/>
  <c r="J27"/>
  <c r="S26"/>
  <c r="J26"/>
  <c r="S25"/>
  <c r="J25"/>
  <c r="S24"/>
  <c r="J24"/>
  <c r="S23"/>
  <c r="J23"/>
  <c r="S22"/>
  <c r="J22"/>
  <c r="S21"/>
  <c r="J21"/>
  <c r="S20"/>
  <c r="J20"/>
  <c r="R17"/>
  <c r="Q17"/>
  <c r="P17"/>
  <c r="O17"/>
  <c r="N17"/>
  <c r="M17"/>
  <c r="L17"/>
  <c r="K17"/>
  <c r="I17"/>
  <c r="H17"/>
  <c r="G17"/>
  <c r="F17"/>
  <c r="E17"/>
  <c r="D17"/>
  <c r="C17"/>
  <c r="B17"/>
  <c r="S16"/>
  <c r="J16"/>
  <c r="S15"/>
  <c r="J15"/>
  <c r="S14"/>
  <c r="J14"/>
  <c r="S13"/>
  <c r="J13"/>
  <c r="S12"/>
  <c r="J12"/>
  <c r="S11"/>
  <c r="J11"/>
  <c r="S10"/>
  <c r="J10"/>
  <c r="S9"/>
  <c r="J9"/>
  <c r="S8"/>
  <c r="J8"/>
  <c r="S7"/>
  <c r="S17" s="1"/>
  <c r="J7"/>
  <c r="J69" l="1"/>
  <c r="J30"/>
  <c r="S43"/>
  <c r="S30"/>
  <c r="J17"/>
  <c r="C6" i="2"/>
</calcChain>
</file>

<file path=xl/sharedStrings.xml><?xml version="1.0" encoding="utf-8"?>
<sst xmlns="http://schemas.openxmlformats.org/spreadsheetml/2006/main" count="109" uniqueCount="30">
  <si>
    <t>UNIVERSIDADE FEDERAL DO PAMPA</t>
  </si>
  <si>
    <t>PRÓ-REITORIA DE PLANEJAMENTO, DESENVOLVIMENTO E AVALIAÇÃO</t>
  </si>
  <si>
    <t>DIVISÃO DE ORÇAMENTO</t>
  </si>
  <si>
    <t>Campus</t>
  </si>
  <si>
    <t>TOTAL</t>
  </si>
  <si>
    <t>Despesas de Diárias</t>
  </si>
  <si>
    <t>Despesas de Passagens</t>
  </si>
  <si>
    <t>Alegrete</t>
  </si>
  <si>
    <t>Bage</t>
  </si>
  <si>
    <t>Caçapava do Sul</t>
  </si>
  <si>
    <t>Dom Pedrito</t>
  </si>
  <si>
    <t>Itaqui</t>
  </si>
  <si>
    <t>Jaguarão</t>
  </si>
  <si>
    <t>Santana do Livramento</t>
  </si>
  <si>
    <t>São Borja</t>
  </si>
  <si>
    <t>São Gabriel</t>
  </si>
  <si>
    <t>Uruguaiana</t>
  </si>
  <si>
    <t>Material de Consumo</t>
  </si>
  <si>
    <t>Serviços de Terceiros Pessoa Jurídica</t>
  </si>
  <si>
    <t>Bolsas</t>
  </si>
  <si>
    <t>Serviços de Terceiros Pessoa Física</t>
  </si>
  <si>
    <t>EQUIPAMENTOS PROJETADOS</t>
  </si>
  <si>
    <t>EQUIPAMENTOS EXECUTADOS</t>
  </si>
  <si>
    <t>Equipamentos</t>
  </si>
  <si>
    <t>Taxas e outros</t>
  </si>
  <si>
    <t>OBRAS</t>
  </si>
  <si>
    <t xml:space="preserve"> </t>
  </si>
  <si>
    <t>EQUIPAM</t>
  </si>
  <si>
    <t>PTRES</t>
  </si>
  <si>
    <r>
      <t xml:space="preserve">DEMONSTRATIVO DOS </t>
    </r>
    <r>
      <rPr>
        <b/>
        <i/>
        <sz val="11"/>
        <color theme="1"/>
        <rFont val="Calibri"/>
        <family val="2"/>
        <scheme val="minor"/>
      </rPr>
      <t>campi</t>
    </r>
    <r>
      <rPr>
        <b/>
        <sz val="11"/>
        <color theme="1"/>
        <rFont val="Calibri"/>
        <family val="2"/>
        <scheme val="minor"/>
      </rPr>
      <t xml:space="preserve"> DA EXECUÇÃO ORÇAMENTÁRIO POR ELEMENTO DE DESPESA</t>
    </r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</si>
</sst>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2" fillId="2" borderId="5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2" fillId="3" borderId="7" xfId="0" applyFont="1" applyFill="1" applyBorder="1"/>
    <xf numFmtId="0" fontId="2" fillId="0" borderId="13" xfId="0" applyFont="1" applyBorder="1"/>
    <xf numFmtId="164" fontId="0" fillId="4" borderId="14" xfId="1" applyNumberFormat="1" applyFont="1" applyFill="1" applyBorder="1"/>
    <xf numFmtId="164" fontId="0" fillId="4" borderId="0" xfId="1" applyNumberFormat="1" applyFont="1" applyFill="1"/>
    <xf numFmtId="164" fontId="0" fillId="5" borderId="14" xfId="1" applyNumberFormat="1" applyFont="1" applyFill="1" applyBorder="1"/>
    <xf numFmtId="164" fontId="0" fillId="5" borderId="15" xfId="1" applyNumberFormat="1" applyFont="1" applyFill="1" applyBorder="1"/>
    <xf numFmtId="0" fontId="2" fillId="0" borderId="16" xfId="0" applyFont="1" applyBorder="1"/>
    <xf numFmtId="164" fontId="0" fillId="4" borderId="17" xfId="1" applyNumberFormat="1" applyFont="1" applyFill="1" applyBorder="1"/>
    <xf numFmtId="164" fontId="0" fillId="5" borderId="17" xfId="1" applyNumberFormat="1" applyFont="1" applyFill="1" applyBorder="1"/>
    <xf numFmtId="164" fontId="0" fillId="5" borderId="19" xfId="1" applyNumberFormat="1" applyFont="1" applyFill="1" applyBorder="1"/>
    <xf numFmtId="0" fontId="3" fillId="0" borderId="20" xfId="0" applyFont="1" applyBorder="1"/>
    <xf numFmtId="164" fontId="3" fillId="0" borderId="23" xfId="1" applyNumberFormat="1" applyFont="1" applyBorder="1"/>
    <xf numFmtId="164" fontId="3" fillId="5" borderId="24" xfId="1" applyNumberFormat="1" applyFont="1" applyFill="1" applyBorder="1"/>
    <xf numFmtId="164" fontId="3" fillId="0" borderId="25" xfId="1" applyNumberFormat="1" applyFont="1" applyBorder="1"/>
    <xf numFmtId="164" fontId="3" fillId="0" borderId="21" xfId="1" applyNumberFormat="1" applyFont="1" applyBorder="1"/>
    <xf numFmtId="164" fontId="3" fillId="0" borderId="22" xfId="1" applyNumberFormat="1" applyFont="1" applyBorder="1"/>
    <xf numFmtId="43" fontId="0" fillId="4" borderId="14" xfId="1" applyFont="1" applyFill="1" applyBorder="1"/>
    <xf numFmtId="43" fontId="0" fillId="4" borderId="0" xfId="1" applyFont="1" applyFill="1"/>
    <xf numFmtId="43" fontId="0" fillId="4" borderId="17" xfId="1" applyFont="1" applyFill="1" applyBorder="1"/>
    <xf numFmtId="43" fontId="3" fillId="0" borderId="21" xfId="1" applyFont="1" applyBorder="1"/>
    <xf numFmtId="43" fontId="0" fillId="0" borderId="0" xfId="1" applyFont="1"/>
    <xf numFmtId="164" fontId="2" fillId="2" borderId="5" xfId="1" applyNumberFormat="1" applyFont="1" applyFill="1" applyBorder="1" applyAlignment="1">
      <alignment horizontal="left"/>
    </xf>
    <xf numFmtId="164" fontId="2" fillId="3" borderId="5" xfId="0" applyNumberFormat="1" applyFont="1" applyFill="1" applyBorder="1" applyAlignment="1">
      <alignment horizontal="left"/>
    </xf>
    <xf numFmtId="164" fontId="2" fillId="3" borderId="6" xfId="0" applyNumberFormat="1" applyFont="1" applyFill="1" applyBorder="1" applyAlignment="1">
      <alignment horizontal="left"/>
    </xf>
    <xf numFmtId="164" fontId="0" fillId="0" borderId="0" xfId="0" applyNumberFormat="1"/>
    <xf numFmtId="43" fontId="3" fillId="0" borderId="20" xfId="1" applyFont="1" applyFill="1" applyBorder="1"/>
    <xf numFmtId="43" fontId="3" fillId="0" borderId="22" xfId="1" applyFont="1" applyBorder="1"/>
    <xf numFmtId="43" fontId="2" fillId="3" borderId="7" xfId="1" applyFont="1" applyFill="1" applyBorder="1"/>
    <xf numFmtId="0" fontId="2" fillId="2" borderId="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8" xfId="0" applyBorder="1"/>
    <xf numFmtId="0" fontId="0" fillId="0" borderId="11" xfId="0" applyBorder="1"/>
    <xf numFmtId="0" fontId="0" fillId="0" borderId="10" xfId="0" applyBorder="1"/>
    <xf numFmtId="0" fontId="0" fillId="0" borderId="12" xfId="0" applyBorder="1"/>
    <xf numFmtId="43" fontId="0" fillId="2" borderId="14" xfId="1" applyFont="1" applyFill="1" applyBorder="1"/>
    <xf numFmtId="43" fontId="3" fillId="0" borderId="0" xfId="1" applyFont="1" applyBorder="1"/>
    <xf numFmtId="164" fontId="0" fillId="0" borderId="0" xfId="0" applyNumberFormat="1" applyBorder="1"/>
    <xf numFmtId="43" fontId="0" fillId="4" borderId="0" xfId="1" applyFont="1" applyFill="1" applyBorder="1"/>
    <xf numFmtId="43" fontId="0" fillId="0" borderId="0" xfId="1" applyFont="1" applyBorder="1"/>
    <xf numFmtId="0" fontId="2" fillId="4" borderId="13" xfId="0" applyFont="1" applyFill="1" applyBorder="1"/>
    <xf numFmtId="43" fontId="0" fillId="4" borderId="9" xfId="1" applyFont="1" applyFill="1" applyBorder="1"/>
    <xf numFmtId="43" fontId="0" fillId="4" borderId="15" xfId="1" applyFont="1" applyFill="1" applyBorder="1"/>
    <xf numFmtId="0" fontId="0" fillId="4" borderId="0" xfId="0" applyFill="1"/>
    <xf numFmtId="43" fontId="2" fillId="4" borderId="13" xfId="1" applyFont="1" applyFill="1" applyBorder="1"/>
    <xf numFmtId="43" fontId="2" fillId="4" borderId="16" xfId="1" applyFont="1" applyFill="1" applyBorder="1"/>
    <xf numFmtId="43" fontId="0" fillId="4" borderId="18" xfId="1" applyFont="1" applyFill="1" applyBorder="1"/>
    <xf numFmtId="43" fontId="0" fillId="4" borderId="19" xfId="1" applyFont="1" applyFill="1" applyBorder="1"/>
    <xf numFmtId="0" fontId="2" fillId="2" borderId="1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3" fillId="0" borderId="23" xfId="1" applyFont="1" applyBorder="1"/>
    <xf numFmtId="43" fontId="0" fillId="2" borderId="17" xfId="1" applyFont="1" applyFill="1" applyBorder="1"/>
    <xf numFmtId="43" fontId="3" fillId="2" borderId="21" xfId="1" applyFont="1" applyFill="1" applyBorder="1"/>
    <xf numFmtId="43" fontId="3" fillId="2" borderId="24" xfId="1" applyFont="1" applyFill="1" applyBorder="1"/>
    <xf numFmtId="164" fontId="2" fillId="2" borderId="26" xfId="1" applyNumberFormat="1" applyFont="1" applyFill="1" applyBorder="1" applyAlignment="1">
      <alignment horizontal="left"/>
    </xf>
    <xf numFmtId="0" fontId="2" fillId="4" borderId="16" xfId="0" applyFont="1" applyFill="1" applyBorder="1"/>
    <xf numFmtId="43" fontId="3" fillId="0" borderId="20" xfId="1" applyFont="1" applyBorder="1"/>
    <xf numFmtId="43" fontId="2" fillId="2" borderId="5" xfId="1" applyFont="1" applyFill="1" applyBorder="1" applyAlignment="1">
      <alignment horizontal="left"/>
    </xf>
    <xf numFmtId="43" fontId="2" fillId="2" borderId="26" xfId="1" applyFont="1" applyFill="1" applyBorder="1" applyAlignment="1">
      <alignment horizontal="center" vertical="center"/>
    </xf>
    <xf numFmtId="43" fontId="2" fillId="2" borderId="14" xfId="1" applyFont="1" applyFill="1" applyBorder="1" applyAlignment="1">
      <alignment horizontal="center" vertical="center"/>
    </xf>
    <xf numFmtId="164" fontId="2" fillId="4" borderId="0" xfId="0" applyNumberFormat="1" applyFont="1" applyFill="1" applyBorder="1" applyAlignment="1">
      <alignment horizontal="left"/>
    </xf>
    <xf numFmtId="43" fontId="2" fillId="4" borderId="0" xfId="1" applyFont="1" applyFill="1" applyBorder="1"/>
    <xf numFmtId="0" fontId="2" fillId="4" borderId="0" xfId="0" applyFont="1" applyFill="1" applyBorder="1" applyAlignment="1">
      <alignment horizontal="center" vertical="center"/>
    </xf>
    <xf numFmtId="164" fontId="2" fillId="2" borderId="0" xfId="0" applyNumberFormat="1" applyFont="1" applyFill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tabSelected="1" workbookViewId="0">
      <selection activeCell="F15" sqref="F15"/>
    </sheetView>
  </sheetViews>
  <sheetFormatPr defaultRowHeight="15"/>
  <cols>
    <col min="1" max="1" width="25.85546875" customWidth="1"/>
    <col min="2" max="2" width="11.85546875" style="23" bestFit="1" customWidth="1"/>
    <col min="3" max="4" width="11.7109375" style="23" bestFit="1" customWidth="1"/>
    <col min="5" max="5" width="12.85546875" style="23" bestFit="1" customWidth="1"/>
    <col min="6" max="6" width="11.140625" style="23" bestFit="1" customWidth="1"/>
    <col min="7" max="7" width="11.7109375" style="23" bestFit="1" customWidth="1"/>
    <col min="8" max="8" width="14" style="23" bestFit="1" customWidth="1"/>
    <col min="9" max="9" width="11.7109375" style="23" bestFit="1" customWidth="1"/>
    <col min="10" max="10" width="14.85546875" style="23" customWidth="1"/>
    <col min="11" max="11" width="11.28515625" bestFit="1" customWidth="1"/>
    <col min="12" max="12" width="11.140625" bestFit="1" customWidth="1"/>
    <col min="13" max="13" width="12.140625" bestFit="1" customWidth="1"/>
    <col min="14" max="14" width="13.85546875" bestFit="1" customWidth="1"/>
    <col min="15" max="15" width="13.5703125" bestFit="1" customWidth="1"/>
    <col min="16" max="16" width="11.140625" bestFit="1" customWidth="1"/>
    <col min="17" max="17" width="13.85546875" bestFit="1" customWidth="1"/>
    <col min="18" max="18" width="12.140625" bestFit="1" customWidth="1"/>
    <col min="19" max="19" width="15.140625" style="23" customWidth="1"/>
  </cols>
  <sheetData>
    <row r="1" spans="1:19" ht="15.75" thickBot="1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40"/>
    </row>
    <row r="2" spans="1:19" ht="15.75" thickBot="1">
      <c r="A2" s="38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40"/>
    </row>
    <row r="3" spans="1:19" ht="15.75" thickBot="1">
      <c r="A3" s="38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40"/>
    </row>
    <row r="4" spans="1:19" ht="15.75" thickBot="1">
      <c r="A4" s="38" t="s">
        <v>29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40"/>
    </row>
    <row r="5" spans="1:19" s="27" customFormat="1" ht="15.75" thickBot="1">
      <c r="A5" s="75" t="s">
        <v>28</v>
      </c>
      <c r="B5" s="24">
        <v>44046</v>
      </c>
      <c r="C5" s="24">
        <v>44403</v>
      </c>
      <c r="D5" s="24">
        <v>44404</v>
      </c>
      <c r="E5" s="24">
        <v>44405</v>
      </c>
      <c r="F5" s="24">
        <v>44406</v>
      </c>
      <c r="G5" s="24">
        <v>44407</v>
      </c>
      <c r="H5" s="24">
        <v>44408</v>
      </c>
      <c r="I5" s="24">
        <v>44409</v>
      </c>
      <c r="J5" s="69" t="s">
        <v>4</v>
      </c>
      <c r="K5" s="25">
        <v>44046</v>
      </c>
      <c r="L5" s="25">
        <v>44403</v>
      </c>
      <c r="M5" s="25">
        <v>44404</v>
      </c>
      <c r="N5" s="25">
        <v>44405</v>
      </c>
      <c r="O5" s="25">
        <v>44406</v>
      </c>
      <c r="P5" s="25">
        <v>44407</v>
      </c>
      <c r="Q5" s="25">
        <v>44408</v>
      </c>
      <c r="R5" s="26">
        <v>44409</v>
      </c>
      <c r="S5" s="30" t="s">
        <v>4</v>
      </c>
    </row>
    <row r="6" spans="1:19">
      <c r="A6" s="31" t="s">
        <v>3</v>
      </c>
      <c r="B6" s="32" t="s">
        <v>5</v>
      </c>
      <c r="C6" s="33"/>
      <c r="D6" s="33"/>
      <c r="E6" s="33"/>
      <c r="F6" s="33"/>
      <c r="G6" s="33"/>
      <c r="H6" s="33"/>
      <c r="I6" s="33"/>
      <c r="J6" s="34"/>
      <c r="K6" s="35" t="s">
        <v>6</v>
      </c>
      <c r="L6" s="36"/>
      <c r="M6" s="36"/>
      <c r="N6" s="36"/>
      <c r="O6" s="36"/>
      <c r="P6" s="36"/>
      <c r="Q6" s="36"/>
      <c r="R6" s="36"/>
      <c r="S6" s="37"/>
    </row>
    <row r="7" spans="1:19" s="54" customFormat="1">
      <c r="A7" s="51" t="s">
        <v>7</v>
      </c>
      <c r="B7" s="19">
        <v>14420.6</v>
      </c>
      <c r="C7" s="19"/>
      <c r="D7" s="19">
        <v>3571.2</v>
      </c>
      <c r="E7" s="20">
        <v>58487.23</v>
      </c>
      <c r="F7" s="19"/>
      <c r="G7" s="19">
        <v>237.86</v>
      </c>
      <c r="H7" s="19"/>
      <c r="I7" s="19"/>
      <c r="J7" s="46">
        <f>SUM(B7:I7)</f>
        <v>76716.89</v>
      </c>
      <c r="K7" s="19">
        <v>9918.7000000000007</v>
      </c>
      <c r="L7" s="19"/>
      <c r="M7" s="19">
        <v>2263.42</v>
      </c>
      <c r="N7" s="19">
        <v>18419.68</v>
      </c>
      <c r="O7" s="19"/>
      <c r="P7" s="19"/>
      <c r="Q7" s="19"/>
      <c r="R7" s="52"/>
      <c r="S7" s="53">
        <f>SUM(K7:R7)</f>
        <v>30601.800000000003</v>
      </c>
    </row>
    <row r="8" spans="1:19" s="54" customFormat="1">
      <c r="A8" s="51" t="s">
        <v>8</v>
      </c>
      <c r="B8" s="20"/>
      <c r="C8" s="19"/>
      <c r="D8" s="19">
        <v>14310.44</v>
      </c>
      <c r="E8" s="19">
        <v>44329.43</v>
      </c>
      <c r="F8" s="19"/>
      <c r="G8" s="19">
        <v>475.72</v>
      </c>
      <c r="H8" s="19"/>
      <c r="I8" s="19"/>
      <c r="J8" s="46">
        <f t="shared" ref="J8:J17" si="0">SUM(B8:I8)</f>
        <v>59115.590000000004</v>
      </c>
      <c r="K8" s="19"/>
      <c r="L8" s="19"/>
      <c r="M8" s="19">
        <v>1064.95</v>
      </c>
      <c r="N8" s="19">
        <v>12990.62</v>
      </c>
      <c r="O8" s="19"/>
      <c r="P8" s="19"/>
      <c r="Q8" s="19"/>
      <c r="R8" s="52"/>
      <c r="S8" s="53">
        <f t="shared" ref="S8:S16" si="1">SUM(K8:R8)</f>
        <v>14055.570000000002</v>
      </c>
    </row>
    <row r="9" spans="1:19" s="54" customFormat="1">
      <c r="A9" s="51" t="s">
        <v>9</v>
      </c>
      <c r="B9" s="19"/>
      <c r="C9" s="19"/>
      <c r="D9" s="19"/>
      <c r="E9" s="19">
        <v>24354.6</v>
      </c>
      <c r="F9" s="19"/>
      <c r="G9" s="19"/>
      <c r="H9" s="19"/>
      <c r="I9" s="19"/>
      <c r="J9" s="46">
        <f t="shared" si="0"/>
        <v>24354.6</v>
      </c>
      <c r="K9" s="19"/>
      <c r="L9" s="19"/>
      <c r="M9" s="19"/>
      <c r="N9" s="19">
        <v>1322.44</v>
      </c>
      <c r="O9" s="19"/>
      <c r="P9" s="19"/>
      <c r="Q9" s="19"/>
      <c r="R9" s="52"/>
      <c r="S9" s="53">
        <f t="shared" si="1"/>
        <v>1322.44</v>
      </c>
    </row>
    <row r="10" spans="1:19" s="54" customFormat="1">
      <c r="A10" s="51" t="s">
        <v>10</v>
      </c>
      <c r="B10" s="19"/>
      <c r="C10" s="19"/>
      <c r="D10" s="19"/>
      <c r="E10" s="19">
        <v>14687.2</v>
      </c>
      <c r="F10" s="19"/>
      <c r="G10" s="19"/>
      <c r="H10" s="19"/>
      <c r="I10" s="19"/>
      <c r="J10" s="46">
        <f t="shared" si="0"/>
        <v>14687.2</v>
      </c>
      <c r="K10" s="19"/>
      <c r="L10" s="20"/>
      <c r="M10" s="19"/>
      <c r="N10" s="19">
        <v>8949.74</v>
      </c>
      <c r="O10" s="19"/>
      <c r="P10" s="19"/>
      <c r="Q10" s="19"/>
      <c r="R10" s="52"/>
      <c r="S10" s="53">
        <f t="shared" si="1"/>
        <v>8949.74</v>
      </c>
    </row>
    <row r="11" spans="1:19" s="54" customFormat="1">
      <c r="A11" s="51" t="s">
        <v>11</v>
      </c>
      <c r="B11" s="19"/>
      <c r="C11" s="19"/>
      <c r="D11" s="19">
        <v>5427.35</v>
      </c>
      <c r="E11" s="19">
        <v>14124.86</v>
      </c>
      <c r="F11" s="19"/>
      <c r="G11" s="19"/>
      <c r="H11" s="19"/>
      <c r="I11" s="19"/>
      <c r="J11" s="46">
        <f t="shared" si="0"/>
        <v>19552.21</v>
      </c>
      <c r="K11" s="19"/>
      <c r="L11" s="19"/>
      <c r="M11" s="19"/>
      <c r="N11" s="19">
        <v>258.69</v>
      </c>
      <c r="O11" s="19"/>
      <c r="P11" s="19"/>
      <c r="Q11" s="19"/>
      <c r="R11" s="52"/>
      <c r="S11" s="53">
        <f t="shared" si="1"/>
        <v>258.69</v>
      </c>
    </row>
    <row r="12" spans="1:19" s="54" customFormat="1">
      <c r="A12" s="51" t="s">
        <v>12</v>
      </c>
      <c r="B12" s="19"/>
      <c r="C12" s="19"/>
      <c r="D12" s="19"/>
      <c r="E12" s="19">
        <v>63408.25</v>
      </c>
      <c r="F12" s="19"/>
      <c r="G12" s="19">
        <v>3709.73</v>
      </c>
      <c r="H12" s="19"/>
      <c r="I12" s="19"/>
      <c r="J12" s="46">
        <f t="shared" si="0"/>
        <v>67117.98</v>
      </c>
      <c r="K12" s="19"/>
      <c r="L12" s="19"/>
      <c r="M12" s="19"/>
      <c r="N12" s="19">
        <v>25308.17</v>
      </c>
      <c r="O12" s="19"/>
      <c r="P12" s="19"/>
      <c r="Q12" s="19"/>
      <c r="R12" s="52"/>
      <c r="S12" s="53">
        <f t="shared" si="1"/>
        <v>25308.17</v>
      </c>
    </row>
    <row r="13" spans="1:19" s="54" customFormat="1">
      <c r="A13" s="51" t="s">
        <v>13</v>
      </c>
      <c r="B13" s="19"/>
      <c r="C13" s="19"/>
      <c r="D13" s="19"/>
      <c r="E13" s="19">
        <v>21518</v>
      </c>
      <c r="F13" s="19"/>
      <c r="G13" s="19"/>
      <c r="H13" s="19"/>
      <c r="I13" s="19"/>
      <c r="J13" s="46">
        <f t="shared" si="0"/>
        <v>21518</v>
      </c>
      <c r="K13" s="19"/>
      <c r="L13" s="19"/>
      <c r="M13" s="19"/>
      <c r="N13" s="19">
        <v>1374.17</v>
      </c>
      <c r="O13" s="19"/>
      <c r="P13" s="19"/>
      <c r="Q13" s="19"/>
      <c r="R13" s="52"/>
      <c r="S13" s="53">
        <f t="shared" si="1"/>
        <v>1374.17</v>
      </c>
    </row>
    <row r="14" spans="1:19" s="54" customFormat="1">
      <c r="A14" s="51" t="s">
        <v>14</v>
      </c>
      <c r="B14" s="19"/>
      <c r="C14" s="19"/>
      <c r="D14" s="19"/>
      <c r="E14" s="19">
        <v>27164.6</v>
      </c>
      <c r="F14" s="19"/>
      <c r="G14" s="19"/>
      <c r="H14" s="19"/>
      <c r="I14" s="19"/>
      <c r="J14" s="46">
        <f t="shared" si="0"/>
        <v>27164.6</v>
      </c>
      <c r="K14" s="19"/>
      <c r="L14" s="19"/>
      <c r="M14" s="19"/>
      <c r="N14" s="19">
        <v>600.45000000000005</v>
      </c>
      <c r="O14" s="19"/>
      <c r="P14" s="19"/>
      <c r="Q14" s="19"/>
      <c r="R14" s="52"/>
      <c r="S14" s="53">
        <f t="shared" si="1"/>
        <v>600.45000000000005</v>
      </c>
    </row>
    <row r="15" spans="1:19" s="54" customFormat="1">
      <c r="A15" s="51" t="s">
        <v>15</v>
      </c>
      <c r="B15" s="19">
        <v>5127.24</v>
      </c>
      <c r="C15" s="19"/>
      <c r="D15" s="19"/>
      <c r="E15" s="19">
        <v>24196.91</v>
      </c>
      <c r="F15" s="19"/>
      <c r="G15" s="19"/>
      <c r="H15" s="19"/>
      <c r="I15" s="19"/>
      <c r="J15" s="46">
        <f t="shared" si="0"/>
        <v>29324.15</v>
      </c>
      <c r="K15" s="19">
        <v>7024.92</v>
      </c>
      <c r="L15" s="19"/>
      <c r="M15" s="19"/>
      <c r="N15" s="19">
        <v>2729.02</v>
      </c>
      <c r="O15" s="19"/>
      <c r="P15" s="19"/>
      <c r="Q15" s="19"/>
      <c r="R15" s="52"/>
      <c r="S15" s="53">
        <f t="shared" si="1"/>
        <v>9753.94</v>
      </c>
    </row>
    <row r="16" spans="1:19" s="54" customFormat="1" ht="15.75" thickBot="1">
      <c r="A16" s="67" t="s">
        <v>16</v>
      </c>
      <c r="B16" s="21">
        <v>33753.5</v>
      </c>
      <c r="C16" s="21"/>
      <c r="D16" s="21">
        <v>57960.19</v>
      </c>
      <c r="E16" s="21">
        <v>48944.9</v>
      </c>
      <c r="F16" s="21"/>
      <c r="G16" s="21"/>
      <c r="H16" s="21"/>
      <c r="I16" s="21"/>
      <c r="J16" s="63">
        <f t="shared" si="0"/>
        <v>140658.59</v>
      </c>
      <c r="K16" s="21">
        <v>5630.98</v>
      </c>
      <c r="L16" s="21"/>
      <c r="M16" s="21">
        <v>30752.97</v>
      </c>
      <c r="N16" s="21">
        <v>10632.14</v>
      </c>
      <c r="O16" s="21"/>
      <c r="P16" s="21"/>
      <c r="Q16" s="21"/>
      <c r="R16" s="57"/>
      <c r="S16" s="58">
        <f t="shared" si="1"/>
        <v>47016.09</v>
      </c>
    </row>
    <row r="17" spans="1:19" s="23" customFormat="1" ht="15.75" thickBot="1">
      <c r="A17" s="68" t="s">
        <v>4</v>
      </c>
      <c r="B17" s="22">
        <f>SUM(B7:B16)</f>
        <v>53301.34</v>
      </c>
      <c r="C17" s="22">
        <f t="shared" ref="C17:I17" si="2">SUM(C7:C16)</f>
        <v>0</v>
      </c>
      <c r="D17" s="22">
        <f t="shared" si="2"/>
        <v>81269.179999999993</v>
      </c>
      <c r="E17" s="22">
        <f t="shared" si="2"/>
        <v>341215.98</v>
      </c>
      <c r="F17" s="22">
        <f t="shared" si="2"/>
        <v>0</v>
      </c>
      <c r="G17" s="22">
        <f t="shared" si="2"/>
        <v>4423.3100000000004</v>
      </c>
      <c r="H17" s="22">
        <f t="shared" si="2"/>
        <v>0</v>
      </c>
      <c r="I17" s="22">
        <f t="shared" si="2"/>
        <v>0</v>
      </c>
      <c r="J17" s="64">
        <f t="shared" si="0"/>
        <v>480209.81</v>
      </c>
      <c r="K17" s="22">
        <f>SUM(K7:K16)</f>
        <v>22574.600000000002</v>
      </c>
      <c r="L17" s="22">
        <f t="shared" ref="L17:S17" si="3">SUM(L7:L16)</f>
        <v>0</v>
      </c>
      <c r="M17" s="22">
        <f t="shared" si="3"/>
        <v>34081.340000000004</v>
      </c>
      <c r="N17" s="22">
        <f t="shared" si="3"/>
        <v>82585.119999999995</v>
      </c>
      <c r="O17" s="22">
        <f t="shared" si="3"/>
        <v>0</v>
      </c>
      <c r="P17" s="22">
        <f t="shared" si="3"/>
        <v>0</v>
      </c>
      <c r="Q17" s="22">
        <f t="shared" si="3"/>
        <v>0</v>
      </c>
      <c r="R17" s="22">
        <f t="shared" si="3"/>
        <v>0</v>
      </c>
      <c r="S17" s="29">
        <f t="shared" si="3"/>
        <v>139241.06</v>
      </c>
    </row>
    <row r="18" spans="1:19" s="27" customFormat="1" ht="15.75" thickBot="1">
      <c r="A18" s="75" t="s">
        <v>28</v>
      </c>
      <c r="B18" s="24">
        <v>44046</v>
      </c>
      <c r="C18" s="24">
        <v>44403</v>
      </c>
      <c r="D18" s="24">
        <v>44404</v>
      </c>
      <c r="E18" s="24">
        <v>44405</v>
      </c>
      <c r="F18" s="24">
        <v>44406</v>
      </c>
      <c r="G18" s="24">
        <v>44407</v>
      </c>
      <c r="H18" s="24">
        <v>44408</v>
      </c>
      <c r="I18" s="24">
        <v>44409</v>
      </c>
      <c r="J18" s="69" t="s">
        <v>4</v>
      </c>
      <c r="K18" s="25">
        <v>44046</v>
      </c>
      <c r="L18" s="25">
        <v>44403</v>
      </c>
      <c r="M18" s="25">
        <v>44404</v>
      </c>
      <c r="N18" s="25">
        <v>44405</v>
      </c>
      <c r="O18" s="25">
        <v>44406</v>
      </c>
      <c r="P18" s="25">
        <v>44407</v>
      </c>
      <c r="Q18" s="25">
        <v>44408</v>
      </c>
      <c r="R18" s="26">
        <v>43247</v>
      </c>
      <c r="S18" s="30" t="s">
        <v>4</v>
      </c>
    </row>
    <row r="19" spans="1:19">
      <c r="A19" s="31" t="s">
        <v>3</v>
      </c>
      <c r="B19" s="32" t="s">
        <v>17</v>
      </c>
      <c r="C19" s="33"/>
      <c r="D19" s="33"/>
      <c r="E19" s="33"/>
      <c r="F19" s="33"/>
      <c r="G19" s="33"/>
      <c r="H19" s="33"/>
      <c r="I19" s="33"/>
      <c r="J19" s="34"/>
      <c r="K19" s="35" t="s">
        <v>18</v>
      </c>
      <c r="L19" s="36"/>
      <c r="M19" s="36"/>
      <c r="N19" s="36"/>
      <c r="O19" s="36"/>
      <c r="P19" s="36"/>
      <c r="Q19" s="36"/>
      <c r="R19" s="36"/>
      <c r="S19" s="37"/>
    </row>
    <row r="20" spans="1:19" s="54" customFormat="1">
      <c r="A20" s="51" t="s">
        <v>7</v>
      </c>
      <c r="B20" s="19">
        <v>1430.79</v>
      </c>
      <c r="C20" s="19"/>
      <c r="D20" s="19"/>
      <c r="E20" s="19">
        <v>25601.66</v>
      </c>
      <c r="F20" s="19"/>
      <c r="G20" s="19">
        <v>10678.96</v>
      </c>
      <c r="H20" s="19">
        <v>12752.25</v>
      </c>
      <c r="I20" s="19"/>
      <c r="J20" s="46">
        <f>SUM(B20:I20)</f>
        <v>50463.66</v>
      </c>
      <c r="K20" s="19">
        <v>2355.5500000000002</v>
      </c>
      <c r="L20" s="19"/>
      <c r="M20" s="19">
        <v>4960</v>
      </c>
      <c r="N20" s="19">
        <v>73267.240000000005</v>
      </c>
      <c r="O20" s="19"/>
      <c r="P20" s="19"/>
      <c r="Q20" s="19">
        <v>450</v>
      </c>
      <c r="R20" s="52">
        <v>22907.56</v>
      </c>
      <c r="S20" s="53">
        <f>SUM(K20:R20)</f>
        <v>103940.35</v>
      </c>
    </row>
    <row r="21" spans="1:19" s="54" customFormat="1">
      <c r="A21" s="51" t="s">
        <v>8</v>
      </c>
      <c r="B21" s="19"/>
      <c r="C21" s="19"/>
      <c r="D21" s="19"/>
      <c r="E21" s="19">
        <v>99701.31</v>
      </c>
      <c r="F21" s="19"/>
      <c r="G21" s="20"/>
      <c r="H21" s="19"/>
      <c r="I21" s="19"/>
      <c r="J21" s="46">
        <f t="shared" ref="J21:J29" si="4">SUM(B21:I21)</f>
        <v>99701.31</v>
      </c>
      <c r="K21" s="19"/>
      <c r="L21" s="19">
        <v>5780</v>
      </c>
      <c r="M21" s="19"/>
      <c r="N21" s="19">
        <v>5779.55</v>
      </c>
      <c r="O21" s="19"/>
      <c r="P21" s="19"/>
      <c r="Q21" s="19"/>
      <c r="R21" s="52"/>
      <c r="S21" s="53">
        <f t="shared" ref="S21:S29" si="5">SUM(K21:R21)</f>
        <v>11559.55</v>
      </c>
    </row>
    <row r="22" spans="1:19" s="54" customFormat="1">
      <c r="A22" s="51" t="s">
        <v>9</v>
      </c>
      <c r="B22" s="19"/>
      <c r="C22" s="19"/>
      <c r="D22" s="19">
        <v>292.05</v>
      </c>
      <c r="E22" s="19">
        <v>18762.73</v>
      </c>
      <c r="F22" s="19"/>
      <c r="G22" s="19">
        <v>2821.2</v>
      </c>
      <c r="H22" s="19"/>
      <c r="I22" s="19"/>
      <c r="J22" s="46">
        <f t="shared" si="4"/>
        <v>21875.98</v>
      </c>
      <c r="K22" s="19"/>
      <c r="L22" s="19"/>
      <c r="M22" s="19"/>
      <c r="N22" s="19">
        <v>4622.5</v>
      </c>
      <c r="O22" s="19"/>
      <c r="P22" s="19"/>
      <c r="Q22" s="19"/>
      <c r="R22" s="52">
        <v>120000</v>
      </c>
      <c r="S22" s="53">
        <f t="shared" si="5"/>
        <v>124622.5</v>
      </c>
    </row>
    <row r="23" spans="1:19" s="54" customFormat="1">
      <c r="A23" s="51" t="s">
        <v>10</v>
      </c>
      <c r="B23" s="19"/>
      <c r="C23" s="19">
        <v>256.2</v>
      </c>
      <c r="D23" s="19">
        <v>4323.4399999999996</v>
      </c>
      <c r="E23" s="19">
        <v>38206.79</v>
      </c>
      <c r="F23" s="19"/>
      <c r="G23" s="19">
        <v>537.29999999999995</v>
      </c>
      <c r="H23" s="19"/>
      <c r="I23" s="19"/>
      <c r="J23" s="46">
        <f t="shared" si="4"/>
        <v>43323.73</v>
      </c>
      <c r="K23" s="19"/>
      <c r="L23" s="19"/>
      <c r="M23" s="19">
        <v>207.35</v>
      </c>
      <c r="N23" s="19">
        <v>13428.25</v>
      </c>
      <c r="O23" s="19"/>
      <c r="P23" s="19"/>
      <c r="Q23" s="19"/>
      <c r="R23" s="52"/>
      <c r="S23" s="53">
        <f t="shared" si="5"/>
        <v>13635.6</v>
      </c>
    </row>
    <row r="24" spans="1:19" s="54" customFormat="1">
      <c r="A24" s="51" t="s">
        <v>11</v>
      </c>
      <c r="B24" s="19"/>
      <c r="C24" s="19">
        <v>2833.47</v>
      </c>
      <c r="D24" s="19">
        <v>80</v>
      </c>
      <c r="E24" s="19">
        <v>44308.7</v>
      </c>
      <c r="F24" s="19"/>
      <c r="G24" s="19">
        <v>2055.0500000000002</v>
      </c>
      <c r="H24" s="19">
        <v>1770.51</v>
      </c>
      <c r="I24" s="19">
        <v>771.48</v>
      </c>
      <c r="J24" s="46">
        <f t="shared" si="4"/>
        <v>51819.210000000006</v>
      </c>
      <c r="K24" s="19"/>
      <c r="L24" s="19"/>
      <c r="M24" s="19"/>
      <c r="N24" s="19">
        <v>1000</v>
      </c>
      <c r="O24" s="19"/>
      <c r="P24" s="19"/>
      <c r="Q24" s="19"/>
      <c r="R24" s="52">
        <v>117800</v>
      </c>
      <c r="S24" s="53">
        <f t="shared" si="5"/>
        <v>118800</v>
      </c>
    </row>
    <row r="25" spans="1:19" s="54" customFormat="1">
      <c r="A25" s="51" t="s">
        <v>12</v>
      </c>
      <c r="B25" s="19"/>
      <c r="C25" s="19"/>
      <c r="D25" s="19"/>
      <c r="E25" s="19">
        <v>7010.17</v>
      </c>
      <c r="F25" s="19"/>
      <c r="G25" s="19">
        <v>2396.59</v>
      </c>
      <c r="H25" s="19"/>
      <c r="I25" s="19"/>
      <c r="J25" s="46">
        <f t="shared" si="4"/>
        <v>9406.76</v>
      </c>
      <c r="K25" s="19"/>
      <c r="L25" s="19">
        <v>400</v>
      </c>
      <c r="M25" s="19"/>
      <c r="N25" s="19">
        <v>28400</v>
      </c>
      <c r="O25" s="19"/>
      <c r="P25" s="19"/>
      <c r="Q25" s="19"/>
      <c r="R25" s="52"/>
      <c r="S25" s="53">
        <f t="shared" si="5"/>
        <v>28800</v>
      </c>
    </row>
    <row r="26" spans="1:19" s="54" customFormat="1">
      <c r="A26" s="51" t="s">
        <v>13</v>
      </c>
      <c r="B26" s="19"/>
      <c r="C26" s="19"/>
      <c r="D26" s="19"/>
      <c r="E26" s="19">
        <v>10191.959999999999</v>
      </c>
      <c r="F26" s="19"/>
      <c r="G26" s="19"/>
      <c r="H26" s="19"/>
      <c r="I26" s="19"/>
      <c r="J26" s="46">
        <f t="shared" si="4"/>
        <v>10191.959999999999</v>
      </c>
      <c r="K26" s="19"/>
      <c r="L26" s="19">
        <v>450</v>
      </c>
      <c r="M26" s="19"/>
      <c r="N26" s="19">
        <v>9559</v>
      </c>
      <c r="O26" s="19"/>
      <c r="P26" s="19"/>
      <c r="Q26" s="19"/>
      <c r="R26" s="52"/>
      <c r="S26" s="53">
        <f t="shared" si="5"/>
        <v>10009</v>
      </c>
    </row>
    <row r="27" spans="1:19" s="54" customFormat="1">
      <c r="A27" s="51" t="s">
        <v>14</v>
      </c>
      <c r="B27" s="19"/>
      <c r="C27" s="19"/>
      <c r="D27" s="19"/>
      <c r="E27" s="19">
        <v>17470.43</v>
      </c>
      <c r="F27" s="19"/>
      <c r="G27" s="19"/>
      <c r="H27" s="19"/>
      <c r="I27" s="19">
        <v>44986.07</v>
      </c>
      <c r="J27" s="46">
        <f t="shared" si="4"/>
        <v>62456.5</v>
      </c>
      <c r="K27" s="19"/>
      <c r="L27" s="19">
        <v>234</v>
      </c>
      <c r="M27" s="19"/>
      <c r="N27" s="19">
        <v>169405</v>
      </c>
      <c r="O27" s="19"/>
      <c r="P27" s="19"/>
      <c r="Q27" s="19"/>
      <c r="R27" s="52">
        <v>108000</v>
      </c>
      <c r="S27" s="53">
        <f t="shared" si="5"/>
        <v>277639</v>
      </c>
    </row>
    <row r="28" spans="1:19" s="54" customFormat="1">
      <c r="A28" s="51" t="s">
        <v>15</v>
      </c>
      <c r="B28" s="19"/>
      <c r="C28" s="19">
        <v>299.5</v>
      </c>
      <c r="D28" s="19"/>
      <c r="E28" s="19">
        <v>26376.1</v>
      </c>
      <c r="F28" s="19"/>
      <c r="G28" s="19">
        <v>1000</v>
      </c>
      <c r="H28" s="19"/>
      <c r="I28" s="19"/>
      <c r="J28" s="46">
        <f t="shared" si="4"/>
        <v>27675.599999999999</v>
      </c>
      <c r="K28" s="19"/>
      <c r="L28" s="19"/>
      <c r="M28" s="19"/>
      <c r="N28" s="19">
        <v>62744.39</v>
      </c>
      <c r="O28" s="19"/>
      <c r="P28" s="19">
        <v>2652</v>
      </c>
      <c r="Q28" s="19"/>
      <c r="R28" s="52">
        <v>175800</v>
      </c>
      <c r="S28" s="53">
        <f t="shared" si="5"/>
        <v>241196.39</v>
      </c>
    </row>
    <row r="29" spans="1:19" s="54" customFormat="1" ht="15.75" thickBot="1">
      <c r="A29" s="67" t="s">
        <v>16</v>
      </c>
      <c r="B29" s="21"/>
      <c r="C29" s="21">
        <v>8064.6</v>
      </c>
      <c r="D29" s="21">
        <v>3612.45</v>
      </c>
      <c r="E29" s="21">
        <v>213646.9</v>
      </c>
      <c r="F29" s="21"/>
      <c r="G29" s="21">
        <v>369</v>
      </c>
      <c r="H29" s="21"/>
      <c r="I29" s="21">
        <v>43113.32</v>
      </c>
      <c r="J29" s="63">
        <f t="shared" si="4"/>
        <v>268806.26999999996</v>
      </c>
      <c r="K29" s="21"/>
      <c r="L29" s="21">
        <v>1190</v>
      </c>
      <c r="M29" s="21"/>
      <c r="N29" s="21">
        <v>83820</v>
      </c>
      <c r="O29" s="21"/>
      <c r="P29" s="21"/>
      <c r="Q29" s="21"/>
      <c r="R29" s="57"/>
      <c r="S29" s="58">
        <f t="shared" si="5"/>
        <v>85010</v>
      </c>
    </row>
    <row r="30" spans="1:19" s="23" customFormat="1" ht="15.75" thickBot="1">
      <c r="A30" s="68" t="s">
        <v>4</v>
      </c>
      <c r="B30" s="22">
        <f>SUM(B20:B29)</f>
        <v>1430.79</v>
      </c>
      <c r="C30" s="22">
        <f t="shared" ref="C30:R30" si="6">SUM(C20:C29)</f>
        <v>11453.77</v>
      </c>
      <c r="D30" s="22">
        <f t="shared" si="6"/>
        <v>8307.9399999999987</v>
      </c>
      <c r="E30" s="22">
        <f t="shared" si="6"/>
        <v>501276.75</v>
      </c>
      <c r="F30" s="22">
        <f t="shared" si="6"/>
        <v>0</v>
      </c>
      <c r="G30" s="22">
        <f t="shared" si="6"/>
        <v>19858.099999999999</v>
      </c>
      <c r="H30" s="22">
        <f t="shared" si="6"/>
        <v>14522.76</v>
      </c>
      <c r="I30" s="22">
        <f t="shared" si="6"/>
        <v>88870.87</v>
      </c>
      <c r="J30" s="64">
        <f t="shared" si="6"/>
        <v>645720.98</v>
      </c>
      <c r="K30" s="22">
        <f t="shared" si="6"/>
        <v>2355.5500000000002</v>
      </c>
      <c r="L30" s="22">
        <f t="shared" si="6"/>
        <v>8054</v>
      </c>
      <c r="M30" s="22">
        <f t="shared" si="6"/>
        <v>5167.3500000000004</v>
      </c>
      <c r="N30" s="22">
        <f t="shared" si="6"/>
        <v>452025.93000000005</v>
      </c>
      <c r="O30" s="22">
        <f t="shared" si="6"/>
        <v>0</v>
      </c>
      <c r="P30" s="22">
        <f t="shared" si="6"/>
        <v>2652</v>
      </c>
      <c r="Q30" s="22">
        <f t="shared" si="6"/>
        <v>450</v>
      </c>
      <c r="R30" s="22">
        <f t="shared" si="6"/>
        <v>544507.56000000006</v>
      </c>
      <c r="S30" s="29">
        <f>SUM(S20:S29)</f>
        <v>1015212.39</v>
      </c>
    </row>
    <row r="31" spans="1:19" s="27" customFormat="1" ht="15.75" thickBot="1">
      <c r="A31" s="75" t="s">
        <v>28</v>
      </c>
      <c r="B31" s="24">
        <v>44046</v>
      </c>
      <c r="C31" s="24">
        <v>44403</v>
      </c>
      <c r="D31" s="24">
        <v>44404</v>
      </c>
      <c r="E31" s="24">
        <v>44405</v>
      </c>
      <c r="F31" s="24">
        <v>44406</v>
      </c>
      <c r="G31" s="24">
        <v>44407</v>
      </c>
      <c r="H31" s="24">
        <v>44408</v>
      </c>
      <c r="I31" s="24">
        <v>44409</v>
      </c>
      <c r="J31" s="69" t="s">
        <v>4</v>
      </c>
      <c r="K31" s="25">
        <v>44046</v>
      </c>
      <c r="L31" s="25">
        <v>44403</v>
      </c>
      <c r="M31" s="25">
        <v>44404</v>
      </c>
      <c r="N31" s="25">
        <v>44405</v>
      </c>
      <c r="O31" s="25">
        <v>44406</v>
      </c>
      <c r="P31" s="25">
        <v>44407</v>
      </c>
      <c r="Q31" s="25">
        <v>44408</v>
      </c>
      <c r="R31" s="26">
        <v>44409</v>
      </c>
      <c r="S31" s="30" t="s">
        <v>4</v>
      </c>
    </row>
    <row r="32" spans="1:19">
      <c r="A32" s="31" t="s">
        <v>3</v>
      </c>
      <c r="B32" s="32" t="s">
        <v>19</v>
      </c>
      <c r="C32" s="33"/>
      <c r="D32" s="33"/>
      <c r="E32" s="33"/>
      <c r="F32" s="33"/>
      <c r="G32" s="33"/>
      <c r="H32" s="33"/>
      <c r="I32" s="33"/>
      <c r="J32" s="34"/>
      <c r="K32" s="35" t="s">
        <v>20</v>
      </c>
      <c r="L32" s="36"/>
      <c r="M32" s="36"/>
      <c r="N32" s="36"/>
      <c r="O32" s="36"/>
      <c r="P32" s="36"/>
      <c r="Q32" s="36"/>
      <c r="R32" s="36"/>
      <c r="S32" s="37"/>
    </row>
    <row r="33" spans="1:19" s="20" customFormat="1">
      <c r="A33" s="55" t="s">
        <v>7</v>
      </c>
      <c r="B33" s="19">
        <v>11208</v>
      </c>
      <c r="C33" s="19"/>
      <c r="D33" s="19"/>
      <c r="E33" s="19">
        <v>15811</v>
      </c>
      <c r="F33" s="19"/>
      <c r="G33" s="19"/>
      <c r="H33" s="19"/>
      <c r="I33" s="19"/>
      <c r="J33" s="46">
        <f>SUM(B33:I33)</f>
        <v>27019</v>
      </c>
      <c r="K33" s="19"/>
      <c r="L33" s="19"/>
      <c r="M33" s="19"/>
      <c r="N33" s="19">
        <v>1606</v>
      </c>
      <c r="O33" s="19"/>
      <c r="P33" s="19"/>
      <c r="Q33" s="19"/>
      <c r="R33" s="52"/>
      <c r="S33" s="53">
        <f>SUM(K33:R33)</f>
        <v>1606</v>
      </c>
    </row>
    <row r="34" spans="1:19" s="20" customFormat="1">
      <c r="A34" s="55" t="s">
        <v>8</v>
      </c>
      <c r="B34" s="19"/>
      <c r="C34" s="19"/>
      <c r="E34" s="19">
        <v>904.2</v>
      </c>
      <c r="F34" s="19"/>
      <c r="G34" s="19"/>
      <c r="H34" s="19"/>
      <c r="I34" s="19"/>
      <c r="J34" s="46">
        <f t="shared" ref="J34:J42" si="7">SUM(B34:I34)</f>
        <v>904.2</v>
      </c>
      <c r="K34" s="19"/>
      <c r="L34" s="19"/>
      <c r="M34" s="19">
        <v>7942.25</v>
      </c>
      <c r="N34" s="19">
        <v>1517.5</v>
      </c>
      <c r="O34" s="19"/>
      <c r="P34" s="19"/>
      <c r="Q34" s="19"/>
      <c r="R34" s="52"/>
      <c r="S34" s="53">
        <f t="shared" ref="S34:S42" si="8">SUM(K34:R34)</f>
        <v>9459.75</v>
      </c>
    </row>
    <row r="35" spans="1:19" s="20" customFormat="1">
      <c r="A35" s="55" t="s">
        <v>9</v>
      </c>
      <c r="B35" s="19"/>
      <c r="C35" s="19"/>
      <c r="D35" s="19"/>
      <c r="E35" s="19"/>
      <c r="F35" s="19"/>
      <c r="G35" s="19"/>
      <c r="H35" s="19"/>
      <c r="I35" s="19"/>
      <c r="J35" s="46">
        <f t="shared" si="7"/>
        <v>0</v>
      </c>
      <c r="K35" s="19"/>
      <c r="L35" s="19"/>
      <c r="M35" s="19"/>
      <c r="N35" s="19">
        <v>531</v>
      </c>
      <c r="O35" s="19"/>
      <c r="P35" s="19"/>
      <c r="Q35" s="19"/>
      <c r="R35" s="52"/>
      <c r="S35" s="53">
        <f t="shared" si="8"/>
        <v>531</v>
      </c>
    </row>
    <row r="36" spans="1:19" s="20" customFormat="1">
      <c r="A36" s="55" t="s">
        <v>10</v>
      </c>
      <c r="B36" s="19"/>
      <c r="C36" s="19"/>
      <c r="D36" s="19"/>
      <c r="E36" s="19"/>
      <c r="F36" s="19"/>
      <c r="G36" s="19"/>
      <c r="H36" s="19"/>
      <c r="I36" s="19"/>
      <c r="J36" s="46">
        <f t="shared" si="7"/>
        <v>0</v>
      </c>
      <c r="K36" s="19"/>
      <c r="L36" s="19"/>
      <c r="M36" s="19"/>
      <c r="N36" s="19">
        <v>541539.69999999995</v>
      </c>
      <c r="O36" s="19"/>
      <c r="P36" s="19"/>
      <c r="Q36" s="19">
        <v>0</v>
      </c>
      <c r="R36" s="52"/>
      <c r="S36" s="53">
        <f t="shared" si="8"/>
        <v>541539.69999999995</v>
      </c>
    </row>
    <row r="37" spans="1:19" s="20" customFormat="1">
      <c r="A37" s="55" t="s">
        <v>11</v>
      </c>
      <c r="B37" s="19"/>
      <c r="C37" s="19"/>
      <c r="D37" s="19"/>
      <c r="E37" s="19"/>
      <c r="F37" s="19"/>
      <c r="G37" s="19">
        <v>2055.0500000000002</v>
      </c>
      <c r="H37" s="19"/>
      <c r="I37" s="19"/>
      <c r="J37" s="46">
        <f t="shared" si="7"/>
        <v>2055.0500000000002</v>
      </c>
      <c r="K37" s="19"/>
      <c r="L37" s="19"/>
      <c r="M37" s="19">
        <v>8584.5</v>
      </c>
      <c r="N37" s="19">
        <v>1088.25</v>
      </c>
      <c r="O37" s="19"/>
      <c r="P37" s="19"/>
      <c r="Q37" s="19"/>
      <c r="R37" s="52"/>
      <c r="S37" s="53">
        <f t="shared" si="8"/>
        <v>9672.75</v>
      </c>
    </row>
    <row r="38" spans="1:19" s="20" customFormat="1">
      <c r="A38" s="55" t="s">
        <v>12</v>
      </c>
      <c r="B38" s="19"/>
      <c r="C38" s="19"/>
      <c r="D38" s="19"/>
      <c r="E38" s="19">
        <v>814</v>
      </c>
      <c r="F38" s="19"/>
      <c r="G38" s="19"/>
      <c r="H38" s="19"/>
      <c r="I38" s="19">
        <v>3328.78</v>
      </c>
      <c r="J38" s="46">
        <f t="shared" si="7"/>
        <v>4142.7800000000007</v>
      </c>
      <c r="K38" s="19"/>
      <c r="L38" s="19"/>
      <c r="M38" s="19"/>
      <c r="N38" s="19">
        <v>2753.5</v>
      </c>
      <c r="O38" s="19"/>
      <c r="P38" s="19"/>
      <c r="Q38" s="19"/>
      <c r="R38" s="52"/>
      <c r="S38" s="53">
        <f t="shared" si="8"/>
        <v>2753.5</v>
      </c>
    </row>
    <row r="39" spans="1:19" s="20" customFormat="1">
      <c r="A39" s="55" t="s">
        <v>13</v>
      </c>
      <c r="B39" s="19"/>
      <c r="C39" s="19"/>
      <c r="D39" s="19"/>
      <c r="E39" s="19"/>
      <c r="F39" s="19"/>
      <c r="G39" s="19"/>
      <c r="H39" s="19"/>
      <c r="I39" s="19"/>
      <c r="J39" s="46">
        <f t="shared" si="7"/>
        <v>0</v>
      </c>
      <c r="K39" s="19"/>
      <c r="L39" s="19"/>
      <c r="M39" s="19"/>
      <c r="N39" s="19">
        <v>708</v>
      </c>
      <c r="O39" s="19"/>
      <c r="P39" s="19"/>
      <c r="Q39" s="19"/>
      <c r="R39" s="52"/>
      <c r="S39" s="53">
        <f t="shared" si="8"/>
        <v>708</v>
      </c>
    </row>
    <row r="40" spans="1:19" s="20" customFormat="1">
      <c r="A40" s="55" t="s">
        <v>14</v>
      </c>
      <c r="B40" s="19"/>
      <c r="C40" s="19"/>
      <c r="D40" s="19"/>
      <c r="E40" s="19"/>
      <c r="F40" s="19"/>
      <c r="G40" s="19"/>
      <c r="H40" s="19"/>
      <c r="I40" s="19"/>
      <c r="J40" s="46">
        <f t="shared" si="7"/>
        <v>0</v>
      </c>
      <c r="K40" s="19"/>
      <c r="L40" s="19"/>
      <c r="M40" s="19"/>
      <c r="N40" s="19">
        <v>27432</v>
      </c>
      <c r="O40" s="19"/>
      <c r="P40" s="19"/>
      <c r="Q40" s="19"/>
      <c r="R40" s="52"/>
      <c r="S40" s="53">
        <f t="shared" si="8"/>
        <v>27432</v>
      </c>
    </row>
    <row r="41" spans="1:19" s="20" customFormat="1">
      <c r="A41" s="55" t="s">
        <v>15</v>
      </c>
      <c r="B41" s="19"/>
      <c r="C41" s="19"/>
      <c r="D41" s="19"/>
      <c r="E41" s="19">
        <v>3698.5</v>
      </c>
      <c r="F41" s="19"/>
      <c r="G41" s="19"/>
      <c r="H41" s="19"/>
      <c r="I41" s="19"/>
      <c r="J41" s="46">
        <f t="shared" si="7"/>
        <v>3698.5</v>
      </c>
      <c r="K41" s="19"/>
      <c r="L41" s="19"/>
      <c r="M41" s="19"/>
      <c r="N41" s="19">
        <v>160969.12</v>
      </c>
      <c r="O41" s="19"/>
      <c r="P41" s="19"/>
      <c r="Q41" s="19"/>
      <c r="R41" s="52"/>
      <c r="S41" s="53">
        <f t="shared" si="8"/>
        <v>160969.12</v>
      </c>
    </row>
    <row r="42" spans="1:19" s="20" customFormat="1" ht="15.75" thickBot="1">
      <c r="A42" s="56" t="s">
        <v>16</v>
      </c>
      <c r="B42" s="21"/>
      <c r="C42" s="21"/>
      <c r="D42" s="21"/>
      <c r="E42" s="21"/>
      <c r="F42" s="21"/>
      <c r="G42" s="21"/>
      <c r="H42" s="21"/>
      <c r="I42" s="21"/>
      <c r="J42" s="63">
        <f t="shared" si="7"/>
        <v>0</v>
      </c>
      <c r="K42" s="21"/>
      <c r="L42" s="21"/>
      <c r="M42" s="21">
        <v>378.2</v>
      </c>
      <c r="N42" s="21">
        <v>11352.8</v>
      </c>
      <c r="O42" s="21"/>
      <c r="P42" s="21"/>
      <c r="Q42" s="21"/>
      <c r="R42" s="57"/>
      <c r="S42" s="58">
        <f t="shared" si="8"/>
        <v>11731</v>
      </c>
    </row>
    <row r="43" spans="1:19" s="23" customFormat="1" ht="15.75" thickBot="1">
      <c r="A43" s="28" t="s">
        <v>4</v>
      </c>
      <c r="B43" s="22">
        <f>SUM(B33:B42)</f>
        <v>11208</v>
      </c>
      <c r="C43" s="22">
        <f t="shared" ref="C43:S43" si="9">SUM(C33:C42)</f>
        <v>0</v>
      </c>
      <c r="D43" s="22">
        <f t="shared" si="9"/>
        <v>0</v>
      </c>
      <c r="E43" s="22">
        <f t="shared" si="9"/>
        <v>21227.7</v>
      </c>
      <c r="F43" s="22">
        <f t="shared" si="9"/>
        <v>0</v>
      </c>
      <c r="G43" s="22">
        <f t="shared" si="9"/>
        <v>2055.0500000000002</v>
      </c>
      <c r="H43" s="22">
        <f t="shared" si="9"/>
        <v>0</v>
      </c>
      <c r="I43" s="22">
        <f t="shared" si="9"/>
        <v>3328.78</v>
      </c>
      <c r="J43" s="64">
        <f t="shared" si="9"/>
        <v>37819.53</v>
      </c>
      <c r="K43" s="22">
        <f t="shared" si="9"/>
        <v>0</v>
      </c>
      <c r="L43" s="22">
        <f t="shared" si="9"/>
        <v>0</v>
      </c>
      <c r="M43" s="22">
        <f t="shared" si="9"/>
        <v>16904.95</v>
      </c>
      <c r="N43" s="22">
        <f t="shared" si="9"/>
        <v>749497.87</v>
      </c>
      <c r="O43" s="22">
        <f t="shared" si="9"/>
        <v>0</v>
      </c>
      <c r="P43" s="22">
        <f t="shared" si="9"/>
        <v>0</v>
      </c>
      <c r="Q43" s="22">
        <f t="shared" si="9"/>
        <v>0</v>
      </c>
      <c r="R43" s="22">
        <f t="shared" si="9"/>
        <v>0</v>
      </c>
      <c r="S43" s="29">
        <f t="shared" si="9"/>
        <v>766402.82</v>
      </c>
    </row>
    <row r="44" spans="1:19" s="27" customFormat="1" ht="15.75" thickBot="1">
      <c r="A44" s="75" t="s">
        <v>28</v>
      </c>
      <c r="B44" s="24">
        <v>44046</v>
      </c>
      <c r="C44" s="24">
        <v>44403</v>
      </c>
      <c r="D44" s="24">
        <v>44404</v>
      </c>
      <c r="E44" s="24">
        <v>44405</v>
      </c>
      <c r="F44" s="24">
        <v>44406</v>
      </c>
      <c r="G44" s="24">
        <v>44407</v>
      </c>
      <c r="H44" s="24">
        <v>44408</v>
      </c>
      <c r="I44" s="24">
        <v>44409</v>
      </c>
      <c r="J44" s="69" t="s">
        <v>4</v>
      </c>
      <c r="K44" s="25">
        <v>44046</v>
      </c>
      <c r="L44" s="25">
        <v>44403</v>
      </c>
      <c r="M44" s="25">
        <v>44404</v>
      </c>
      <c r="N44" s="25">
        <v>44405</v>
      </c>
      <c r="O44" s="25">
        <v>44406</v>
      </c>
      <c r="P44" s="25">
        <v>44407</v>
      </c>
      <c r="Q44" s="25">
        <v>44408</v>
      </c>
      <c r="R44" s="26">
        <v>44051</v>
      </c>
      <c r="S44" s="30" t="s">
        <v>4</v>
      </c>
    </row>
    <row r="45" spans="1:19">
      <c r="A45" s="31" t="s">
        <v>3</v>
      </c>
      <c r="B45" s="32" t="s">
        <v>24</v>
      </c>
      <c r="C45" s="33"/>
      <c r="D45" s="33"/>
      <c r="E45" s="33"/>
      <c r="F45" s="33"/>
      <c r="G45" s="33"/>
      <c r="H45" s="33"/>
      <c r="I45" s="33"/>
      <c r="J45" s="34"/>
      <c r="K45" s="35" t="s">
        <v>23</v>
      </c>
      <c r="L45" s="36"/>
      <c r="M45" s="36"/>
      <c r="N45" s="36"/>
      <c r="O45" s="36"/>
      <c r="P45" s="36"/>
      <c r="Q45" s="36"/>
      <c r="R45" s="36"/>
      <c r="S45" s="37"/>
    </row>
    <row r="46" spans="1:19" s="20" customFormat="1">
      <c r="A46" s="55" t="s">
        <v>7</v>
      </c>
      <c r="B46" s="19">
        <v>11280</v>
      </c>
      <c r="C46" s="19"/>
      <c r="D46" s="19"/>
      <c r="E46" s="19">
        <v>3713.77</v>
      </c>
      <c r="F46" s="19"/>
      <c r="G46" s="19"/>
      <c r="H46" s="19">
        <v>450</v>
      </c>
      <c r="I46" s="19"/>
      <c r="J46" s="46">
        <f>SUM(B46:I46)</f>
        <v>15443.77</v>
      </c>
      <c r="K46" s="19"/>
      <c r="L46" s="19"/>
      <c r="M46" s="19"/>
      <c r="N46" s="19">
        <v>1014878.83</v>
      </c>
      <c r="P46" s="19"/>
      <c r="Q46" s="19">
        <v>221000</v>
      </c>
      <c r="R46" s="52">
        <v>35100</v>
      </c>
      <c r="S46" s="53">
        <f>SUM(K46:R46)</f>
        <v>1270978.83</v>
      </c>
    </row>
    <row r="47" spans="1:19" s="20" customFormat="1">
      <c r="A47" s="55" t="s">
        <v>8</v>
      </c>
      <c r="B47" s="19"/>
      <c r="C47" s="19"/>
      <c r="E47" s="19"/>
      <c r="F47" s="19"/>
      <c r="G47" s="19"/>
      <c r="H47" s="19"/>
      <c r="I47" s="19"/>
      <c r="J47" s="46">
        <f t="shared" ref="J47:J55" si="10">SUM(B47:I47)</f>
        <v>0</v>
      </c>
      <c r="K47" s="19"/>
      <c r="L47" s="19"/>
      <c r="M47" s="19"/>
      <c r="N47" s="19">
        <v>2698810.9</v>
      </c>
      <c r="O47" s="19"/>
      <c r="P47" s="19"/>
      <c r="Q47" s="19"/>
      <c r="R47" s="52"/>
      <c r="S47" s="53">
        <f t="shared" ref="S47:S55" si="11">SUM(K47:R47)</f>
        <v>2698810.9</v>
      </c>
    </row>
    <row r="48" spans="1:19" s="20" customFormat="1">
      <c r="A48" s="55" t="s">
        <v>9</v>
      </c>
      <c r="B48" s="19"/>
      <c r="C48" s="19"/>
      <c r="D48" s="19"/>
      <c r="E48" s="19">
        <v>342.8</v>
      </c>
      <c r="F48" s="19"/>
      <c r="G48" s="19"/>
      <c r="H48" s="19"/>
      <c r="I48" s="19"/>
      <c r="J48" s="46">
        <f t="shared" si="10"/>
        <v>342.8</v>
      </c>
      <c r="K48" s="19"/>
      <c r="L48" s="19"/>
      <c r="M48" s="19"/>
      <c r="N48" s="19"/>
      <c r="P48" s="19"/>
      <c r="Q48" s="19">
        <v>1163162.52</v>
      </c>
      <c r="R48" s="52"/>
      <c r="S48" s="53">
        <f t="shared" si="11"/>
        <v>1163162.52</v>
      </c>
    </row>
    <row r="49" spans="1:25" s="20" customFormat="1">
      <c r="A49" s="55" t="s">
        <v>10</v>
      </c>
      <c r="B49" s="19"/>
      <c r="C49" s="19"/>
      <c r="D49" s="19"/>
      <c r="E49" s="19"/>
      <c r="F49" s="19"/>
      <c r="G49" s="19"/>
      <c r="H49" s="19"/>
      <c r="I49" s="19"/>
      <c r="J49" s="46">
        <f t="shared" si="10"/>
        <v>0</v>
      </c>
      <c r="K49" s="19"/>
      <c r="L49" s="19"/>
      <c r="M49" s="19"/>
      <c r="N49" s="19">
        <v>541539.69999999995</v>
      </c>
      <c r="O49" s="19"/>
      <c r="P49" s="19"/>
      <c r="Q49" s="19">
        <v>3964758.59</v>
      </c>
      <c r="R49" s="52"/>
      <c r="S49" s="53">
        <f t="shared" si="11"/>
        <v>4506298.29</v>
      </c>
    </row>
    <row r="50" spans="1:25" s="20" customFormat="1">
      <c r="A50" s="55" t="s">
        <v>11</v>
      </c>
      <c r="B50" s="19"/>
      <c r="C50" s="19"/>
      <c r="D50" s="19"/>
      <c r="E50" s="19"/>
      <c r="F50" s="19"/>
      <c r="G50" s="19"/>
      <c r="H50" s="19"/>
      <c r="I50" s="19"/>
      <c r="J50" s="46">
        <f t="shared" si="10"/>
        <v>0</v>
      </c>
      <c r="K50" s="19"/>
      <c r="L50" s="19"/>
      <c r="M50" s="19"/>
      <c r="N50" s="19">
        <v>981100.89</v>
      </c>
      <c r="O50" s="19"/>
      <c r="P50" s="19"/>
      <c r="Q50" s="19"/>
      <c r="R50" s="52"/>
      <c r="S50" s="53">
        <f t="shared" si="11"/>
        <v>981100.89</v>
      </c>
    </row>
    <row r="51" spans="1:25" s="20" customFormat="1">
      <c r="A51" s="55" t="s">
        <v>12</v>
      </c>
      <c r="B51" s="19"/>
      <c r="C51" s="19"/>
      <c r="D51" s="19"/>
      <c r="E51" s="19">
        <v>96</v>
      </c>
      <c r="F51" s="19"/>
      <c r="G51" s="19"/>
      <c r="H51" s="19"/>
      <c r="I51" s="19"/>
      <c r="J51" s="46">
        <f t="shared" si="10"/>
        <v>96</v>
      </c>
      <c r="K51" s="19"/>
      <c r="L51" s="19"/>
      <c r="M51" s="19"/>
      <c r="N51" s="19">
        <v>46696.63</v>
      </c>
      <c r="O51" s="19"/>
      <c r="P51" s="19"/>
      <c r="Q51" s="19">
        <v>204471.41</v>
      </c>
      <c r="R51" s="52">
        <v>46696.63</v>
      </c>
      <c r="S51" s="53">
        <f t="shared" si="11"/>
        <v>297864.67</v>
      </c>
    </row>
    <row r="52" spans="1:25" s="20" customFormat="1">
      <c r="A52" s="55" t="s">
        <v>13</v>
      </c>
      <c r="B52" s="19"/>
      <c r="C52" s="19"/>
      <c r="D52" s="19"/>
      <c r="E52" s="19"/>
      <c r="F52" s="19"/>
      <c r="G52" s="19"/>
      <c r="H52" s="19"/>
      <c r="I52" s="19"/>
      <c r="J52" s="46">
        <f t="shared" si="10"/>
        <v>0</v>
      </c>
      <c r="K52" s="19"/>
      <c r="L52" s="19">
        <v>2105.9699999999998</v>
      </c>
      <c r="M52" s="19"/>
      <c r="N52" s="19">
        <v>172699.39</v>
      </c>
      <c r="O52" s="19"/>
      <c r="P52" s="19"/>
      <c r="Q52" s="19"/>
      <c r="R52" s="52"/>
      <c r="S52" s="53">
        <f t="shared" si="11"/>
        <v>174805.36000000002</v>
      </c>
    </row>
    <row r="53" spans="1:25" s="20" customFormat="1">
      <c r="A53" s="55" t="s">
        <v>14</v>
      </c>
      <c r="B53" s="19"/>
      <c r="C53" s="19"/>
      <c r="D53" s="19"/>
      <c r="E53" s="19">
        <v>1875.15</v>
      </c>
      <c r="F53" s="19"/>
      <c r="G53" s="19"/>
      <c r="H53" s="19"/>
      <c r="I53" s="19"/>
      <c r="J53" s="46">
        <f t="shared" si="10"/>
        <v>1875.15</v>
      </c>
      <c r="K53" s="19"/>
      <c r="L53" s="19"/>
      <c r="M53" s="19"/>
      <c r="N53" s="19">
        <v>1579020.85</v>
      </c>
      <c r="O53" s="19"/>
      <c r="P53" s="19"/>
      <c r="Q53" s="19"/>
      <c r="R53" s="52"/>
      <c r="S53" s="53">
        <f t="shared" si="11"/>
        <v>1579020.85</v>
      </c>
    </row>
    <row r="54" spans="1:25" s="20" customFormat="1">
      <c r="A54" s="55" t="s">
        <v>15</v>
      </c>
      <c r="B54" s="19"/>
      <c r="C54" s="19"/>
      <c r="D54" s="19"/>
      <c r="E54" s="19">
        <v>325.56</v>
      </c>
      <c r="F54" s="19"/>
      <c r="G54" s="19"/>
      <c r="H54" s="19"/>
      <c r="I54" s="19"/>
      <c r="J54" s="46">
        <f t="shared" si="10"/>
        <v>325.56</v>
      </c>
      <c r="K54" s="19"/>
      <c r="L54" s="19"/>
      <c r="M54" s="19"/>
      <c r="N54" s="19">
        <v>506885.99</v>
      </c>
      <c r="O54" s="19"/>
      <c r="P54" s="19"/>
      <c r="Q54" s="19"/>
      <c r="R54" s="52">
        <v>44594</v>
      </c>
      <c r="S54" s="53">
        <f t="shared" si="11"/>
        <v>551479.99</v>
      </c>
    </row>
    <row r="55" spans="1:25" s="20" customFormat="1" ht="15.75" thickBot="1">
      <c r="A55" s="56" t="s">
        <v>16</v>
      </c>
      <c r="B55" s="21"/>
      <c r="C55" s="21"/>
      <c r="D55" s="21"/>
      <c r="E55" s="21">
        <v>6.45</v>
      </c>
      <c r="F55" s="21"/>
      <c r="G55" s="21"/>
      <c r="H55" s="21"/>
      <c r="I55" s="21"/>
      <c r="J55" s="63">
        <f t="shared" si="10"/>
        <v>6.45</v>
      </c>
      <c r="K55" s="21"/>
      <c r="L55" s="21">
        <v>26041.200000000001</v>
      </c>
      <c r="M55" s="21">
        <v>164697.96</v>
      </c>
      <c r="N55" s="21">
        <v>1696184.17</v>
      </c>
      <c r="O55" s="21"/>
      <c r="P55" s="21">
        <v>88901.88</v>
      </c>
      <c r="Q55" s="21">
        <v>23845</v>
      </c>
      <c r="R55" s="57">
        <v>102661.25</v>
      </c>
      <c r="S55" s="58">
        <f t="shared" si="11"/>
        <v>2102331.46</v>
      </c>
    </row>
    <row r="56" spans="1:25" s="23" customFormat="1" ht="15.75" thickBot="1">
      <c r="A56" s="28" t="s">
        <v>4</v>
      </c>
      <c r="B56" s="22">
        <f>SUM(B46:B55)</f>
        <v>11280</v>
      </c>
      <c r="C56" s="22">
        <f t="shared" ref="C56:S56" si="12">SUM(C46:C55)</f>
        <v>0</v>
      </c>
      <c r="D56" s="22">
        <f t="shared" si="12"/>
        <v>0</v>
      </c>
      <c r="E56" s="22">
        <f t="shared" si="12"/>
        <v>6359.73</v>
      </c>
      <c r="F56" s="22">
        <f t="shared" si="12"/>
        <v>0</v>
      </c>
      <c r="G56" s="22">
        <f t="shared" si="12"/>
        <v>0</v>
      </c>
      <c r="H56" s="22">
        <f t="shared" si="12"/>
        <v>450</v>
      </c>
      <c r="I56" s="22">
        <f t="shared" si="12"/>
        <v>0</v>
      </c>
      <c r="J56" s="64">
        <f t="shared" si="12"/>
        <v>18089.730000000003</v>
      </c>
      <c r="K56" s="22">
        <f t="shared" si="12"/>
        <v>0</v>
      </c>
      <c r="L56" s="22">
        <f t="shared" si="12"/>
        <v>28147.170000000002</v>
      </c>
      <c r="M56" s="22">
        <f t="shared" si="12"/>
        <v>164697.96</v>
      </c>
      <c r="N56" s="22">
        <f>SUM(N47:N55)</f>
        <v>8222938.5199999996</v>
      </c>
      <c r="O56" s="22">
        <f t="shared" si="12"/>
        <v>0</v>
      </c>
      <c r="P56" s="22">
        <f t="shared" si="12"/>
        <v>88901.88</v>
      </c>
      <c r="Q56" s="22">
        <f t="shared" si="12"/>
        <v>5577237.5199999996</v>
      </c>
      <c r="R56" s="22">
        <f t="shared" si="12"/>
        <v>229051.88</v>
      </c>
      <c r="S56" s="29">
        <f t="shared" si="12"/>
        <v>15325853.759999998</v>
      </c>
    </row>
    <row r="57" spans="1:25" s="27" customFormat="1" ht="15.75" thickBot="1">
      <c r="A57" s="75" t="s">
        <v>28</v>
      </c>
      <c r="B57" s="66"/>
      <c r="C57" s="66">
        <v>44403</v>
      </c>
      <c r="D57" s="66">
        <v>44404</v>
      </c>
      <c r="E57" s="66">
        <v>44405</v>
      </c>
      <c r="F57" s="66">
        <v>44406</v>
      </c>
      <c r="G57" s="66">
        <v>44407</v>
      </c>
      <c r="H57" s="66">
        <v>44408</v>
      </c>
      <c r="I57" s="66">
        <v>46126</v>
      </c>
      <c r="J57" s="70" t="s">
        <v>4</v>
      </c>
      <c r="K57" s="72"/>
      <c r="L57" s="72"/>
      <c r="M57" s="72"/>
      <c r="N57" s="72"/>
      <c r="O57" s="72"/>
      <c r="P57" s="72"/>
      <c r="Q57" s="72"/>
      <c r="R57" s="72"/>
      <c r="S57" s="73"/>
      <c r="T57" s="48"/>
      <c r="U57" s="48"/>
      <c r="V57" s="48"/>
      <c r="W57" s="48"/>
      <c r="X57" s="48"/>
      <c r="Y57" s="48"/>
    </row>
    <row r="58" spans="1:25" s="61" customFormat="1">
      <c r="A58" s="31" t="s">
        <v>3</v>
      </c>
      <c r="B58" s="59" t="s">
        <v>26</v>
      </c>
      <c r="C58" s="59"/>
      <c r="D58" s="59"/>
      <c r="E58" s="59" t="s">
        <v>25</v>
      </c>
      <c r="F58" s="59"/>
      <c r="G58" s="59"/>
      <c r="H58" s="59" t="s">
        <v>25</v>
      </c>
      <c r="I58" s="59" t="s">
        <v>27</v>
      </c>
      <c r="J58" s="71"/>
      <c r="K58" s="74"/>
      <c r="L58" s="74"/>
      <c r="M58" s="74"/>
      <c r="N58" s="74"/>
      <c r="O58" s="74"/>
      <c r="P58" s="74"/>
      <c r="Q58" s="74"/>
      <c r="R58" s="74"/>
      <c r="S58" s="74"/>
      <c r="T58" s="60"/>
      <c r="U58" s="60"/>
      <c r="V58" s="60"/>
      <c r="W58" s="60"/>
      <c r="X58" s="60"/>
      <c r="Y58" s="60"/>
    </row>
    <row r="59" spans="1:25" s="20" customFormat="1">
      <c r="A59" s="55" t="s">
        <v>7</v>
      </c>
      <c r="B59" s="19"/>
      <c r="C59" s="19"/>
      <c r="D59" s="19"/>
      <c r="E59" s="19"/>
      <c r="F59" s="19"/>
      <c r="G59" s="19"/>
      <c r="H59" s="19"/>
      <c r="I59" s="19"/>
      <c r="J59" s="46">
        <f>SUM(B59:I59)</f>
        <v>0</v>
      </c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</row>
    <row r="60" spans="1:25" s="20" customFormat="1">
      <c r="A60" s="55" t="s">
        <v>8</v>
      </c>
      <c r="B60" s="19"/>
      <c r="C60" s="19"/>
      <c r="E60" s="19">
        <v>7300</v>
      </c>
      <c r="F60" s="19"/>
      <c r="G60" s="19"/>
      <c r="H60" s="19"/>
      <c r="I60" s="19"/>
      <c r="J60" s="46">
        <f t="shared" ref="J60:J68" si="13">SUM(B60:I60)</f>
        <v>7300</v>
      </c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</row>
    <row r="61" spans="1:25" s="20" customFormat="1">
      <c r="A61" s="55" t="s">
        <v>9</v>
      </c>
      <c r="B61" s="19"/>
      <c r="C61" s="19"/>
      <c r="D61" s="19"/>
      <c r="E61" s="19">
        <v>2000</v>
      </c>
      <c r="F61" s="19"/>
      <c r="G61" s="19"/>
      <c r="H61" s="19"/>
      <c r="I61" s="19"/>
      <c r="J61" s="46">
        <f t="shared" si="13"/>
        <v>2000</v>
      </c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</row>
    <row r="62" spans="1:25" s="20" customFormat="1">
      <c r="A62" s="55" t="s">
        <v>10</v>
      </c>
      <c r="B62" s="19"/>
      <c r="C62" s="19"/>
      <c r="D62" s="19"/>
      <c r="E62" s="19"/>
      <c r="F62" s="19"/>
      <c r="G62" s="19"/>
      <c r="H62" s="19">
        <v>1960931.46</v>
      </c>
      <c r="I62" s="19"/>
      <c r="J62" s="46">
        <f t="shared" si="13"/>
        <v>1960931.46</v>
      </c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</row>
    <row r="63" spans="1:25" s="20" customFormat="1">
      <c r="A63" s="55" t="s">
        <v>11</v>
      </c>
      <c r="B63" s="19"/>
      <c r="C63" s="19"/>
      <c r="D63" s="19"/>
      <c r="E63" s="19"/>
      <c r="F63" s="19"/>
      <c r="G63" s="19"/>
      <c r="H63" s="19"/>
      <c r="I63" s="19">
        <v>62999.839999999997</v>
      </c>
      <c r="J63" s="46">
        <f t="shared" si="13"/>
        <v>62999.839999999997</v>
      </c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</row>
    <row r="64" spans="1:25" s="20" customFormat="1">
      <c r="A64" s="55" t="s">
        <v>12</v>
      </c>
      <c r="B64" s="19"/>
      <c r="C64" s="19"/>
      <c r="D64" s="19"/>
      <c r="E64" s="19">
        <v>3940</v>
      </c>
      <c r="F64" s="19"/>
      <c r="G64" s="19"/>
      <c r="H64" s="19"/>
      <c r="I64" s="19"/>
      <c r="J64" s="46">
        <f t="shared" si="13"/>
        <v>3940</v>
      </c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</row>
    <row r="65" spans="1:25" s="20" customFormat="1">
      <c r="A65" s="55" t="s">
        <v>13</v>
      </c>
      <c r="B65" s="19"/>
      <c r="C65" s="19"/>
      <c r="D65" s="19"/>
      <c r="E65" s="19"/>
      <c r="F65" s="19"/>
      <c r="G65" s="19"/>
      <c r="H65" s="19"/>
      <c r="I65" s="19"/>
      <c r="J65" s="46">
        <f t="shared" si="13"/>
        <v>0</v>
      </c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</row>
    <row r="66" spans="1:25" s="20" customFormat="1">
      <c r="A66" s="55" t="s">
        <v>14</v>
      </c>
      <c r="B66" s="19"/>
      <c r="C66" s="19"/>
      <c r="D66" s="19"/>
      <c r="E66" s="19">
        <v>21250</v>
      </c>
      <c r="F66" s="19"/>
      <c r="G66" s="19"/>
      <c r="H66" s="19"/>
      <c r="I66" s="19"/>
      <c r="J66" s="46">
        <f t="shared" si="13"/>
        <v>21250</v>
      </c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</row>
    <row r="67" spans="1:25" s="20" customFormat="1">
      <c r="A67" s="55" t="s">
        <v>15</v>
      </c>
      <c r="B67" s="19"/>
      <c r="C67" s="19"/>
      <c r="D67" s="19"/>
      <c r="E67" s="19"/>
      <c r="F67" s="19"/>
      <c r="G67" s="19"/>
      <c r="H67" s="19"/>
      <c r="I67" s="19"/>
      <c r="J67" s="46">
        <f t="shared" si="13"/>
        <v>0</v>
      </c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</row>
    <row r="68" spans="1:25" s="20" customFormat="1" ht="15.75" thickBot="1">
      <c r="A68" s="56" t="s">
        <v>16</v>
      </c>
      <c r="B68" s="21"/>
      <c r="C68" s="21"/>
      <c r="D68" s="21"/>
      <c r="E68" s="21"/>
      <c r="F68" s="21"/>
      <c r="G68" s="21"/>
      <c r="H68" s="21"/>
      <c r="I68" s="21"/>
      <c r="J68" s="63">
        <f t="shared" si="13"/>
        <v>0</v>
      </c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</row>
    <row r="69" spans="1:25" s="23" customFormat="1" ht="15.75" thickBot="1">
      <c r="A69" s="28" t="s">
        <v>4</v>
      </c>
      <c r="B69" s="22">
        <f>SUM(B59:B68)</f>
        <v>0</v>
      </c>
      <c r="C69" s="22">
        <f t="shared" ref="C69:S69" si="14">SUM(C59:C68)</f>
        <v>0</v>
      </c>
      <c r="D69" s="22">
        <f t="shared" si="14"/>
        <v>0</v>
      </c>
      <c r="E69" s="22">
        <f t="shared" si="14"/>
        <v>34490</v>
      </c>
      <c r="F69" s="22">
        <f t="shared" si="14"/>
        <v>0</v>
      </c>
      <c r="G69" s="22">
        <f t="shared" si="14"/>
        <v>0</v>
      </c>
      <c r="H69" s="22">
        <f t="shared" si="14"/>
        <v>1960931.46</v>
      </c>
      <c r="I69" s="62">
        <f t="shared" si="14"/>
        <v>62999.839999999997</v>
      </c>
      <c r="J69" s="65">
        <f t="shared" si="14"/>
        <v>2058421.3</v>
      </c>
      <c r="K69" s="47"/>
      <c r="L69" s="47"/>
      <c r="M69" s="47"/>
      <c r="N69" s="47"/>
      <c r="O69" s="47"/>
      <c r="P69" s="47"/>
      <c r="Q69" s="47"/>
      <c r="R69" s="47"/>
      <c r="S69" s="47"/>
      <c r="T69" s="50"/>
      <c r="U69" s="50"/>
      <c r="V69" s="50"/>
      <c r="W69" s="50"/>
      <c r="X69" s="50"/>
      <c r="Y69" s="50"/>
    </row>
  </sheetData>
  <mergeCells count="14">
    <mergeCell ref="K58:S58"/>
    <mergeCell ref="J57:J58"/>
    <mergeCell ref="B45:J45"/>
    <mergeCell ref="K45:S45"/>
    <mergeCell ref="A1:S1"/>
    <mergeCell ref="A2:S2"/>
    <mergeCell ref="A3:S3"/>
    <mergeCell ref="B6:J6"/>
    <mergeCell ref="K6:S6"/>
    <mergeCell ref="B19:J19"/>
    <mergeCell ref="K19:S19"/>
    <mergeCell ref="B32:J32"/>
    <mergeCell ref="K32:S32"/>
    <mergeCell ref="A4:S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B30" sqref="B30"/>
    </sheetView>
  </sheetViews>
  <sheetFormatPr defaultRowHeight="15"/>
  <cols>
    <col min="1" max="1" width="21.42578125" customWidth="1"/>
    <col min="2" max="2" width="14.85546875" customWidth="1"/>
    <col min="3" max="3" width="15.28515625" customWidth="1"/>
    <col min="4" max="4" width="13.140625" customWidth="1"/>
    <col min="5" max="5" width="13.5703125" customWidth="1"/>
    <col min="6" max="6" width="12.85546875" customWidth="1"/>
    <col min="7" max="7" width="14" customWidth="1"/>
    <col min="8" max="8" width="20.5703125" customWidth="1"/>
  </cols>
  <sheetData>
    <row r="1" spans="1:8" ht="15.75" thickBot="1">
      <c r="A1" s="38" t="s">
        <v>0</v>
      </c>
      <c r="B1" s="39"/>
      <c r="C1" s="39"/>
      <c r="D1" s="39"/>
      <c r="E1" s="39"/>
      <c r="F1" s="39"/>
      <c r="G1" s="39"/>
      <c r="H1" s="40"/>
    </row>
    <row r="2" spans="1:8" ht="15.75" thickBot="1">
      <c r="A2" s="38" t="s">
        <v>1</v>
      </c>
      <c r="B2" s="39"/>
      <c r="C2" s="39"/>
      <c r="D2" s="39"/>
      <c r="E2" s="39"/>
      <c r="F2" s="39"/>
      <c r="G2" s="39"/>
      <c r="H2" s="40"/>
    </row>
    <row r="3" spans="1:8" ht="15.75" thickBot="1">
      <c r="A3" s="38" t="s">
        <v>2</v>
      </c>
      <c r="B3" s="39"/>
      <c r="C3" s="39"/>
      <c r="D3" s="39"/>
      <c r="E3" s="39"/>
      <c r="F3" s="39"/>
      <c r="G3" s="39"/>
      <c r="H3" s="40"/>
    </row>
    <row r="4" spans="1:8">
      <c r="A4" s="41" t="s">
        <v>3</v>
      </c>
      <c r="B4" s="1">
        <v>44405</v>
      </c>
      <c r="C4" s="1" t="s">
        <v>4</v>
      </c>
      <c r="D4" s="2">
        <v>44405</v>
      </c>
      <c r="E4" s="2">
        <v>44408</v>
      </c>
      <c r="F4" s="2">
        <v>44403</v>
      </c>
      <c r="G4" s="2">
        <v>44404</v>
      </c>
      <c r="H4" s="3" t="s">
        <v>4</v>
      </c>
    </row>
    <row r="5" spans="1:8">
      <c r="A5" s="42"/>
      <c r="B5" s="32" t="s">
        <v>21</v>
      </c>
      <c r="C5" s="43"/>
      <c r="D5" s="35" t="s">
        <v>22</v>
      </c>
      <c r="E5" s="44"/>
      <c r="F5" s="44"/>
      <c r="G5" s="44"/>
      <c r="H5" s="45"/>
    </row>
    <row r="6" spans="1:8">
      <c r="A6" s="4" t="s">
        <v>7</v>
      </c>
      <c r="B6" s="5">
        <f>1500000+150000</f>
        <v>1650000</v>
      </c>
      <c r="C6" s="7">
        <f t="shared" ref="C6:C16" si="0">SUM(B6:B6)</f>
        <v>1650000</v>
      </c>
      <c r="D6" s="5">
        <v>1015666</v>
      </c>
      <c r="E6" s="5">
        <v>221000</v>
      </c>
      <c r="F6" s="5"/>
      <c r="G6" s="5"/>
      <c r="H6" s="8">
        <f t="shared" ref="H6:H15" si="1">SUM(D6:G6)</f>
        <v>1236666</v>
      </c>
    </row>
    <row r="7" spans="1:8">
      <c r="A7" s="4" t="s">
        <v>8</v>
      </c>
      <c r="B7" s="6">
        <v>2000000</v>
      </c>
      <c r="C7" s="7">
        <f t="shared" si="0"/>
        <v>2000000</v>
      </c>
      <c r="D7" s="5">
        <v>2697953</v>
      </c>
      <c r="E7" s="5"/>
      <c r="F7" s="5"/>
      <c r="G7" s="5"/>
      <c r="H7" s="8">
        <f t="shared" si="1"/>
        <v>2697953</v>
      </c>
    </row>
    <row r="8" spans="1:8">
      <c r="A8" s="4" t="s">
        <v>9</v>
      </c>
      <c r="B8" s="5">
        <v>1328000</v>
      </c>
      <c r="C8" s="7">
        <f t="shared" si="0"/>
        <v>1328000</v>
      </c>
      <c r="D8" s="5">
        <v>1163162</v>
      </c>
      <c r="E8" s="5"/>
      <c r="F8" s="5"/>
      <c r="G8" s="5"/>
      <c r="H8" s="8">
        <f t="shared" si="1"/>
        <v>1163162</v>
      </c>
    </row>
    <row r="9" spans="1:8">
      <c r="A9" s="4" t="s">
        <v>10</v>
      </c>
      <c r="B9" s="5">
        <v>938000</v>
      </c>
      <c r="C9" s="7">
        <f t="shared" si="0"/>
        <v>938000</v>
      </c>
      <c r="D9" s="5">
        <v>541539</v>
      </c>
      <c r="E9" s="6"/>
      <c r="F9" s="5"/>
      <c r="G9" s="5"/>
      <c r="H9" s="8">
        <f t="shared" si="1"/>
        <v>541539</v>
      </c>
    </row>
    <row r="10" spans="1:8">
      <c r="A10" s="4" t="s">
        <v>11</v>
      </c>
      <c r="B10" s="5">
        <v>1482000</v>
      </c>
      <c r="C10" s="7">
        <f t="shared" si="0"/>
        <v>1482000</v>
      </c>
      <c r="D10" s="5">
        <v>981100</v>
      </c>
      <c r="E10" s="5"/>
      <c r="F10" s="5"/>
      <c r="G10" s="5"/>
      <c r="H10" s="8">
        <f t="shared" si="1"/>
        <v>981100</v>
      </c>
    </row>
    <row r="11" spans="1:8">
      <c r="A11" s="4" t="s">
        <v>12</v>
      </c>
      <c r="B11" s="5">
        <v>300000</v>
      </c>
      <c r="C11" s="7">
        <f t="shared" si="0"/>
        <v>300000</v>
      </c>
      <c r="D11" s="5">
        <v>46696</v>
      </c>
      <c r="E11" s="5">
        <v>204471</v>
      </c>
      <c r="F11" s="5"/>
      <c r="G11" s="5"/>
      <c r="H11" s="8">
        <f t="shared" si="1"/>
        <v>251167</v>
      </c>
    </row>
    <row r="12" spans="1:8">
      <c r="A12" s="4" t="s">
        <v>13</v>
      </c>
      <c r="B12" s="5">
        <v>200000</v>
      </c>
      <c r="C12" s="7">
        <f t="shared" si="0"/>
        <v>200000</v>
      </c>
      <c r="D12" s="5">
        <v>172699</v>
      </c>
      <c r="E12" s="5"/>
      <c r="F12" s="5"/>
      <c r="G12" s="5"/>
      <c r="H12" s="8">
        <f t="shared" si="1"/>
        <v>172699</v>
      </c>
    </row>
    <row r="13" spans="1:8">
      <c r="A13" s="4" t="s">
        <v>14</v>
      </c>
      <c r="B13" s="5">
        <v>1861000</v>
      </c>
      <c r="C13" s="7">
        <f t="shared" si="0"/>
        <v>1861000</v>
      </c>
      <c r="D13" s="5">
        <v>1579020</v>
      </c>
      <c r="E13" s="5"/>
      <c r="F13" s="5"/>
      <c r="G13" s="5"/>
      <c r="H13" s="8">
        <f t="shared" si="1"/>
        <v>1579020</v>
      </c>
    </row>
    <row r="14" spans="1:8">
      <c r="A14" s="4" t="s">
        <v>15</v>
      </c>
      <c r="B14" s="5">
        <v>1260000</v>
      </c>
      <c r="C14" s="7">
        <f t="shared" si="0"/>
        <v>1260000</v>
      </c>
      <c r="D14" s="5">
        <v>553064</v>
      </c>
      <c r="E14" s="5"/>
      <c r="F14" s="5"/>
      <c r="G14" s="5"/>
      <c r="H14" s="8">
        <f t="shared" si="1"/>
        <v>553064</v>
      </c>
    </row>
    <row r="15" spans="1:8" ht="15.75" thickBot="1">
      <c r="A15" s="9" t="s">
        <v>16</v>
      </c>
      <c r="B15" s="10">
        <v>1960000</v>
      </c>
      <c r="C15" s="11">
        <f t="shared" si="0"/>
        <v>1960000</v>
      </c>
      <c r="D15" s="10">
        <v>1695901</v>
      </c>
      <c r="E15" s="10"/>
      <c r="F15" s="10">
        <v>26041</v>
      </c>
      <c r="G15" s="10">
        <v>164697</v>
      </c>
      <c r="H15" s="12">
        <f t="shared" si="1"/>
        <v>1886639</v>
      </c>
    </row>
    <row r="16" spans="1:8" ht="15.75" thickBot="1">
      <c r="A16" s="13" t="s">
        <v>4</v>
      </c>
      <c r="B16" s="14">
        <f>SUM(B6:B15)</f>
        <v>12979000</v>
      </c>
      <c r="C16" s="15">
        <f t="shared" si="0"/>
        <v>12979000</v>
      </c>
      <c r="D16" s="16">
        <f>SUM(D6:D15)</f>
        <v>10446800</v>
      </c>
      <c r="E16" s="17">
        <f t="shared" ref="E16:H16" si="2">SUM(E6:E15)</f>
        <v>425471</v>
      </c>
      <c r="F16" s="17">
        <f t="shared" si="2"/>
        <v>26041</v>
      </c>
      <c r="G16" s="17">
        <f t="shared" si="2"/>
        <v>164697</v>
      </c>
      <c r="H16" s="18">
        <f t="shared" si="2"/>
        <v>11063009</v>
      </c>
    </row>
  </sheetData>
  <mergeCells count="6">
    <mergeCell ref="A1:H1"/>
    <mergeCell ref="A2:H2"/>
    <mergeCell ref="A3:H3"/>
    <mergeCell ref="A4:A5"/>
    <mergeCell ref="B5:C5"/>
    <mergeCell ref="D5:H5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CONSUMO</vt:lpstr>
      <vt:lpstr>EQUIP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neivanacouto</dc:creator>
  <cp:lastModifiedBy>neivanacouto</cp:lastModifiedBy>
  <dcterms:created xsi:type="dcterms:W3CDTF">2012-12-03T19:19:56Z</dcterms:created>
  <dcterms:modified xsi:type="dcterms:W3CDTF">2013-01-18T11:52:33Z</dcterms:modified>
</cp:coreProperties>
</file>