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635" yWindow="210" windowWidth="11880" windowHeight="898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Plan1!$A$1:$U$182</definedName>
  </definedNames>
  <calcPr calcId="145621" calcOnSave="0"/>
</workbook>
</file>

<file path=xl/calcChain.xml><?xml version="1.0" encoding="utf-8"?>
<calcChain xmlns="http://schemas.openxmlformats.org/spreadsheetml/2006/main">
  <c r="U140" i="1" l="1"/>
  <c r="L145" i="1"/>
  <c r="D150" i="1"/>
  <c r="E150" i="1"/>
  <c r="D145" i="1"/>
  <c r="K130" i="1"/>
  <c r="D57" i="1"/>
  <c r="F57" i="1" l="1"/>
  <c r="B57" i="1"/>
  <c r="D67" i="1"/>
  <c r="L40" i="1"/>
  <c r="I40" i="1"/>
  <c r="F40" i="1"/>
  <c r="B4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C10" i="1"/>
  <c r="C150" i="1"/>
  <c r="E145" i="1"/>
  <c r="C145" i="1"/>
  <c r="F145" i="1"/>
  <c r="G145" i="1"/>
  <c r="H145" i="1"/>
  <c r="I145" i="1"/>
  <c r="J145" i="1"/>
  <c r="K145" i="1"/>
  <c r="M145" i="1"/>
  <c r="N145" i="1"/>
  <c r="O145" i="1"/>
  <c r="P145" i="1"/>
  <c r="Q145" i="1"/>
  <c r="R145" i="1"/>
  <c r="S145" i="1"/>
  <c r="T145" i="1"/>
  <c r="B145" i="1"/>
  <c r="V145" i="1" l="1"/>
  <c r="U149" i="1"/>
  <c r="U148" i="1"/>
  <c r="U143" i="1"/>
  <c r="U141" i="1"/>
  <c r="U136" i="1"/>
  <c r="U137" i="1"/>
  <c r="U144" i="1"/>
  <c r="U150" i="1" l="1"/>
  <c r="P125" i="1"/>
  <c r="L125" i="1"/>
  <c r="I125" i="1"/>
  <c r="K125" i="1"/>
  <c r="N125" i="1"/>
  <c r="O125" i="1"/>
  <c r="Q125" i="1"/>
  <c r="R125" i="1"/>
  <c r="S125" i="1"/>
  <c r="T125" i="1"/>
  <c r="U12" i="1" l="1"/>
  <c r="U120" i="1"/>
  <c r="U128" i="1"/>
  <c r="U129" i="1"/>
  <c r="U130" i="1" l="1"/>
  <c r="U55" i="1" l="1"/>
  <c r="U52" i="1"/>
  <c r="U51" i="1"/>
  <c r="U50" i="1"/>
  <c r="L57" i="1"/>
  <c r="H57" i="1"/>
  <c r="E57" i="1" l="1"/>
  <c r="I57" i="1"/>
  <c r="K57" i="1"/>
  <c r="N57" i="1"/>
  <c r="O57" i="1"/>
  <c r="P57" i="1"/>
  <c r="Q57" i="1"/>
  <c r="R57" i="1"/>
  <c r="S57" i="1"/>
  <c r="T57" i="1"/>
  <c r="T175" i="1" l="1"/>
  <c r="S175" i="1"/>
  <c r="R175" i="1"/>
  <c r="Q175" i="1"/>
  <c r="P175" i="1"/>
  <c r="O175" i="1"/>
  <c r="N175" i="1"/>
  <c r="L175" i="1"/>
  <c r="K175" i="1"/>
  <c r="I175" i="1"/>
  <c r="H175" i="1"/>
  <c r="F175" i="1"/>
  <c r="E175" i="1"/>
  <c r="D175" i="1"/>
  <c r="B175" i="1"/>
  <c r="U174" i="1"/>
  <c r="U173" i="1"/>
  <c r="T168" i="1"/>
  <c r="S168" i="1"/>
  <c r="R168" i="1"/>
  <c r="Q168" i="1"/>
  <c r="P168" i="1"/>
  <c r="O168" i="1"/>
  <c r="N168" i="1"/>
  <c r="L168" i="1"/>
  <c r="K168" i="1"/>
  <c r="I168" i="1"/>
  <c r="H168" i="1"/>
  <c r="F168" i="1"/>
  <c r="E168" i="1"/>
  <c r="D168" i="1"/>
  <c r="B168" i="1"/>
  <c r="U167" i="1"/>
  <c r="U166" i="1"/>
  <c r="U165" i="1"/>
  <c r="U164" i="1"/>
  <c r="T159" i="1"/>
  <c r="S159" i="1"/>
  <c r="R159" i="1"/>
  <c r="Q159" i="1"/>
  <c r="P159" i="1"/>
  <c r="O159" i="1"/>
  <c r="N159" i="1"/>
  <c r="L159" i="1"/>
  <c r="K159" i="1"/>
  <c r="I159" i="1"/>
  <c r="H159" i="1"/>
  <c r="F159" i="1"/>
  <c r="E159" i="1"/>
  <c r="D159" i="1"/>
  <c r="B159" i="1"/>
  <c r="U158" i="1"/>
  <c r="U157" i="1"/>
  <c r="U156" i="1"/>
  <c r="U142" i="1"/>
  <c r="U139" i="1"/>
  <c r="U138" i="1"/>
  <c r="H125" i="1"/>
  <c r="F125" i="1"/>
  <c r="E125" i="1"/>
  <c r="D125" i="1"/>
  <c r="B125" i="1"/>
  <c r="U124" i="1"/>
  <c r="U123" i="1"/>
  <c r="U122" i="1"/>
  <c r="U121" i="1"/>
  <c r="U112" i="1"/>
  <c r="U113" i="1" s="1"/>
  <c r="T110" i="1"/>
  <c r="S110" i="1"/>
  <c r="R110" i="1"/>
  <c r="Q110" i="1"/>
  <c r="P110" i="1"/>
  <c r="O110" i="1"/>
  <c r="N110" i="1"/>
  <c r="L110" i="1"/>
  <c r="K110" i="1"/>
  <c r="I110" i="1"/>
  <c r="H110" i="1"/>
  <c r="F110" i="1"/>
  <c r="E110" i="1"/>
  <c r="D110" i="1"/>
  <c r="B110" i="1"/>
  <c r="U109" i="1"/>
  <c r="U108" i="1"/>
  <c r="U107" i="1"/>
  <c r="U106" i="1"/>
  <c r="U105" i="1"/>
  <c r="U104" i="1"/>
  <c r="U103" i="1"/>
  <c r="U102" i="1"/>
  <c r="U101" i="1"/>
  <c r="T95" i="1"/>
  <c r="S95" i="1"/>
  <c r="R95" i="1"/>
  <c r="Q95" i="1"/>
  <c r="P95" i="1"/>
  <c r="O95" i="1"/>
  <c r="N95" i="1"/>
  <c r="L95" i="1"/>
  <c r="K95" i="1"/>
  <c r="I95" i="1"/>
  <c r="H95" i="1"/>
  <c r="F95" i="1"/>
  <c r="E95" i="1"/>
  <c r="D95" i="1"/>
  <c r="B95" i="1"/>
  <c r="U94" i="1"/>
  <c r="T92" i="1"/>
  <c r="S92" i="1"/>
  <c r="R92" i="1"/>
  <c r="Q92" i="1"/>
  <c r="P92" i="1"/>
  <c r="O92" i="1"/>
  <c r="N92" i="1"/>
  <c r="L92" i="1"/>
  <c r="K92" i="1"/>
  <c r="I92" i="1"/>
  <c r="H92" i="1"/>
  <c r="F92" i="1"/>
  <c r="E92" i="1"/>
  <c r="D92" i="1"/>
  <c r="B92" i="1"/>
  <c r="U91" i="1"/>
  <c r="A91" i="1"/>
  <c r="U90" i="1"/>
  <c r="U89" i="1"/>
  <c r="U88" i="1"/>
  <c r="U87" i="1"/>
  <c r="U86" i="1"/>
  <c r="U85" i="1"/>
  <c r="U84" i="1"/>
  <c r="U83" i="1"/>
  <c r="U82" i="1"/>
  <c r="T77" i="1"/>
  <c r="S77" i="1"/>
  <c r="R77" i="1"/>
  <c r="Q77" i="1"/>
  <c r="P77" i="1"/>
  <c r="O77" i="1"/>
  <c r="N77" i="1"/>
  <c r="L77" i="1"/>
  <c r="K77" i="1"/>
  <c r="I77" i="1"/>
  <c r="H77" i="1"/>
  <c r="F77" i="1"/>
  <c r="E77" i="1"/>
  <c r="D77" i="1"/>
  <c r="B77" i="1"/>
  <c r="U76" i="1"/>
  <c r="U75" i="1"/>
  <c r="U74" i="1"/>
  <c r="U73" i="1"/>
  <c r="U72" i="1"/>
  <c r="T67" i="1"/>
  <c r="S67" i="1"/>
  <c r="R67" i="1"/>
  <c r="Q67" i="1"/>
  <c r="P67" i="1"/>
  <c r="O67" i="1"/>
  <c r="N67" i="1"/>
  <c r="L67" i="1"/>
  <c r="K67" i="1"/>
  <c r="I67" i="1"/>
  <c r="H67" i="1"/>
  <c r="F67" i="1"/>
  <c r="E67" i="1"/>
  <c r="B67" i="1"/>
  <c r="U66" i="1"/>
  <c r="U65" i="1"/>
  <c r="U64" i="1"/>
  <c r="U63" i="1"/>
  <c r="U62" i="1"/>
  <c r="U56" i="1"/>
  <c r="U54" i="1"/>
  <c r="U53" i="1"/>
  <c r="U43" i="1"/>
  <c r="U42" i="1"/>
  <c r="T40" i="1"/>
  <c r="S40" i="1"/>
  <c r="R40" i="1"/>
  <c r="Q40" i="1"/>
  <c r="P40" i="1"/>
  <c r="O40" i="1"/>
  <c r="N40" i="1"/>
  <c r="K40" i="1"/>
  <c r="H40" i="1"/>
  <c r="E40" i="1"/>
  <c r="D40" i="1"/>
  <c r="U39" i="1"/>
  <c r="U38" i="1"/>
  <c r="U37" i="1"/>
  <c r="U36" i="1"/>
  <c r="U35" i="1"/>
  <c r="U27" i="1"/>
  <c r="T25" i="1"/>
  <c r="S25" i="1"/>
  <c r="R25" i="1"/>
  <c r="Q25" i="1"/>
  <c r="P25" i="1"/>
  <c r="O25" i="1"/>
  <c r="N25" i="1"/>
  <c r="L25" i="1"/>
  <c r="K25" i="1"/>
  <c r="I25" i="1"/>
  <c r="H25" i="1"/>
  <c r="F25" i="1"/>
  <c r="E25" i="1"/>
  <c r="D25" i="1"/>
  <c r="B25" i="1"/>
  <c r="U24" i="1"/>
  <c r="U23" i="1"/>
  <c r="U22" i="1"/>
  <c r="U21" i="1"/>
  <c r="U20" i="1"/>
  <c r="U13" i="1"/>
  <c r="U14" i="1" s="1"/>
  <c r="B10" i="1"/>
  <c r="U9" i="1"/>
  <c r="U8" i="1"/>
  <c r="U7" i="1"/>
  <c r="U6" i="1"/>
  <c r="U5" i="1"/>
  <c r="V92" i="1" l="1"/>
  <c r="V110" i="1"/>
  <c r="V125" i="1"/>
  <c r="U145" i="1"/>
  <c r="U151" i="1" s="1"/>
  <c r="U125" i="1"/>
  <c r="U131" i="1" s="1"/>
  <c r="U57" i="1"/>
  <c r="U175" i="1"/>
  <c r="U67" i="1"/>
  <c r="U77" i="1"/>
  <c r="U168" i="1"/>
  <c r="U95" i="1"/>
  <c r="U92" i="1"/>
  <c r="U159" i="1"/>
  <c r="U40" i="1"/>
  <c r="U44" i="1"/>
  <c r="U180" i="1" s="1"/>
  <c r="U110" i="1"/>
  <c r="U114" i="1" s="1"/>
  <c r="U10" i="1"/>
  <c r="U25" i="1"/>
  <c r="U28" i="1" s="1"/>
  <c r="U15" i="1" l="1"/>
  <c r="U179" i="1" s="1"/>
  <c r="U178" i="1"/>
  <c r="U96" i="1"/>
  <c r="U45" i="1"/>
  <c r="U182" i="1" l="1"/>
</calcChain>
</file>

<file path=xl/sharedStrings.xml><?xml version="1.0" encoding="utf-8"?>
<sst xmlns="http://schemas.openxmlformats.org/spreadsheetml/2006/main" count="171" uniqueCount="53">
  <si>
    <t>CAMPUS ALEGRETE</t>
  </si>
  <si>
    <t>TOTAL MARCA</t>
  </si>
  <si>
    <t>BRIZE</t>
  </si>
  <si>
    <t>CONSUL</t>
  </si>
  <si>
    <t>ELECTROLUX</t>
  </si>
  <si>
    <t>ELGIN</t>
  </si>
  <si>
    <t>KOMECO</t>
  </si>
  <si>
    <t>SPRINGER</t>
  </si>
  <si>
    <t>TOTAL BTU'S</t>
  </si>
  <si>
    <t>TORAL GERAL</t>
  </si>
  <si>
    <t>CAMPUS BAGÉ</t>
  </si>
  <si>
    <t>GREE</t>
  </si>
  <si>
    <t>CAMPUS CAÇAPAVA DO SUL</t>
  </si>
  <si>
    <t>LG</t>
  </si>
  <si>
    <t>TOTAL GERAL</t>
  </si>
  <si>
    <t>CAMPUS DOM PEDRITO</t>
  </si>
  <si>
    <t>CAMPUS ITAQUI</t>
  </si>
  <si>
    <t>CARRIER</t>
  </si>
  <si>
    <t>SAMSUNG</t>
  </si>
  <si>
    <t>CAMPUS JAGUARÃO</t>
  </si>
  <si>
    <t>DÉOLO</t>
  </si>
  <si>
    <t>CAMPUS SANTANA DO LIVRAMENTO</t>
  </si>
  <si>
    <t>ARWAY</t>
  </si>
  <si>
    <t>ELECTRA</t>
  </si>
  <si>
    <t>MIDEA</t>
  </si>
  <si>
    <t>PIONNER</t>
  </si>
  <si>
    <t>STARTWAY</t>
  </si>
  <si>
    <t>GERAL</t>
  </si>
  <si>
    <t>CAMPUS SÃO BORJA</t>
  </si>
  <si>
    <t>KONKA</t>
  </si>
  <si>
    <t>FUJITSU</t>
  </si>
  <si>
    <t>SUPER AIR</t>
  </si>
  <si>
    <t>CAMPUS SÃO GABRIEL</t>
  </si>
  <si>
    <t>CAMPUS URUGUAIANA</t>
  </si>
  <si>
    <t>REITORIA I</t>
  </si>
  <si>
    <t>REITORIA II</t>
  </si>
  <si>
    <t>REITORIA III</t>
  </si>
  <si>
    <t>Total de Aparelhos da UNIPAMPA</t>
  </si>
  <si>
    <t>Total do Tipo SPLIT</t>
  </si>
  <si>
    <t>Total do Tipo Janela</t>
  </si>
  <si>
    <t xml:space="preserve">TOTAL </t>
  </si>
  <si>
    <t>ELETROLUX</t>
  </si>
  <si>
    <t>Condicionadores de Ar - Tipo Janela</t>
  </si>
  <si>
    <t>Condicionadores de Ar -Tipo Split</t>
  </si>
  <si>
    <t>Condicionadores de Ar-Tipo Split</t>
  </si>
  <si>
    <t>Condicionadores de Ar-Tipo Portátil</t>
  </si>
  <si>
    <t>Condicionadores de Ar-Tipo Janela</t>
  </si>
  <si>
    <t>CONTINENTAL</t>
  </si>
  <si>
    <t>RHEEM</t>
  </si>
  <si>
    <t>Total do Tipo Central</t>
  </si>
  <si>
    <t>Total do Tipo Portatil</t>
  </si>
  <si>
    <t xml:space="preserve"> ANEXO I Aparelhos Condicionadores de Ar da UNIPAMPA</t>
  </si>
  <si>
    <t>MARCA / POTÊNCIA (BTU)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</si>
</sst>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0" borderId="0" xfId="0" applyFont="1"/>
    <xf numFmtId="3" fontId="0" fillId="0" borderId="0" xfId="0" applyNumberFormat="1"/>
    <xf numFmtId="0" fontId="1" fillId="2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2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3" fontId="3" fillId="2" borderId="1" xfId="0" applyNumberFormat="1" applyFont="1" applyFill="1" applyBorder="1"/>
    <xf numFmtId="3" fontId="2" fillId="0" borderId="1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right" wrapText="1"/>
    </xf>
    <xf numFmtId="0" fontId="2" fillId="5" borderId="3" xfId="0" applyFont="1" applyFill="1" applyBorder="1" applyAlignment="1">
      <alignment horizontal="right" wrapText="1"/>
    </xf>
    <xf numFmtId="0" fontId="2" fillId="5" borderId="4" xfId="0" applyFont="1" applyFill="1" applyBorder="1" applyAlignment="1">
      <alignment horizontal="right" wrapText="1"/>
    </xf>
    <xf numFmtId="3" fontId="2" fillId="5" borderId="1" xfId="0" applyNumberFormat="1" applyFont="1" applyFill="1" applyBorder="1" applyAlignment="1">
      <alignment horizontal="center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ANUTEN&#199;&#195;O\TERMOS%20DE%20REFERENCIAS%20EM%20ANDAMENTO\TR%20MANUTEN&#199;&#195;O%20DE%20AR%20CONDICIONADOS\Planilha%20de%20Ar%20Condicionados%20Atualizada%2021.08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antamento (2)"/>
      <sheetName val="Levantamento"/>
      <sheetName val="Pendentes "/>
      <sheetName val="TOTAL"/>
      <sheetName val="Totais"/>
      <sheetName val="Alegrete"/>
      <sheetName val="Bagé"/>
      <sheetName val="Caçapava"/>
      <sheetName val="DPedrito"/>
      <sheetName val="Itaqui"/>
      <sheetName val="Jaguarão"/>
      <sheetName val="Livramento"/>
      <sheetName val="SãoBorja"/>
      <sheetName val="São Gabriel"/>
      <sheetName val="Uruguaiana"/>
      <sheetName val="Reitoria I"/>
      <sheetName val="Reitoria II"/>
      <sheetName val="Reitoria I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I58" t="str">
            <v>WESTPOINT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7"/>
  <sheetViews>
    <sheetView tabSelected="1" workbookViewId="0">
      <selection activeCell="A115" sqref="A115"/>
    </sheetView>
  </sheetViews>
  <sheetFormatPr defaultRowHeight="15" x14ac:dyDescent="0.25"/>
  <cols>
    <col min="1" max="1" width="9.5703125" customWidth="1"/>
    <col min="2" max="2" width="4.5703125" style="1" customWidth="1"/>
    <col min="3" max="3" width="4.7109375" style="1" customWidth="1"/>
    <col min="4" max="4" width="4.85546875" style="1" customWidth="1"/>
    <col min="5" max="5" width="5.85546875" style="1" customWidth="1"/>
    <col min="6" max="6" width="6" style="1" customWidth="1"/>
    <col min="7" max="7" width="5.7109375" style="1" customWidth="1"/>
    <col min="8" max="8" width="5.5703125" style="1" customWidth="1"/>
    <col min="9" max="9" width="5.85546875" style="1" customWidth="1"/>
    <col min="10" max="10" width="5.7109375" style="1" customWidth="1"/>
    <col min="11" max="11" width="5.42578125" style="1" customWidth="1"/>
    <col min="12" max="12" width="5.5703125" style="1" customWidth="1"/>
    <col min="13" max="13" width="5.7109375" style="1" customWidth="1"/>
    <col min="14" max="14" width="6.42578125" style="1" customWidth="1"/>
    <col min="15" max="15" width="6.28515625" style="1" customWidth="1"/>
    <col min="16" max="16" width="6.42578125" style="1" customWidth="1"/>
    <col min="17" max="20" width="6.5703125" style="1" bestFit="1" customWidth="1"/>
    <col min="21" max="21" width="7.85546875" customWidth="1"/>
  </cols>
  <sheetData>
    <row r="1" spans="1:21" x14ac:dyDescent="0.25">
      <c r="A1" s="5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25">
      <c r="A3" s="7" t="s">
        <v>44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36.75" x14ac:dyDescent="0.25">
      <c r="A4" s="8" t="s">
        <v>52</v>
      </c>
      <c r="B4" s="9">
        <v>7000</v>
      </c>
      <c r="C4" s="9">
        <v>7500</v>
      </c>
      <c r="D4" s="9">
        <v>9000</v>
      </c>
      <c r="E4" s="9">
        <v>10000</v>
      </c>
      <c r="F4" s="9">
        <v>12000</v>
      </c>
      <c r="G4" s="9">
        <v>13000</v>
      </c>
      <c r="H4" s="9">
        <v>16000</v>
      </c>
      <c r="I4" s="9">
        <v>18000</v>
      </c>
      <c r="J4" s="9">
        <v>20000</v>
      </c>
      <c r="K4" s="9">
        <v>21000</v>
      </c>
      <c r="L4" s="9">
        <v>24000</v>
      </c>
      <c r="M4" s="9">
        <v>26000</v>
      </c>
      <c r="N4" s="9">
        <v>28000</v>
      </c>
      <c r="O4" s="9">
        <v>30000</v>
      </c>
      <c r="P4" s="9">
        <v>36000</v>
      </c>
      <c r="Q4" s="9">
        <v>42000</v>
      </c>
      <c r="R4" s="9">
        <v>48000</v>
      </c>
      <c r="S4" s="9">
        <v>58000</v>
      </c>
      <c r="T4" s="9">
        <v>60000</v>
      </c>
      <c r="U4" s="10" t="s">
        <v>1</v>
      </c>
    </row>
    <row r="5" spans="1:21" x14ac:dyDescent="0.25">
      <c r="A5" s="11" t="s">
        <v>2</v>
      </c>
      <c r="B5" s="11"/>
      <c r="C5" s="11"/>
      <c r="D5" s="11"/>
      <c r="E5" s="11"/>
      <c r="F5" s="11">
        <v>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>
        <f>SUM(B5:T5)</f>
        <v>5</v>
      </c>
    </row>
    <row r="6" spans="1:21" x14ac:dyDescent="0.2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>
        <v>7</v>
      </c>
      <c r="M6" s="11"/>
      <c r="N6" s="11"/>
      <c r="O6" s="11"/>
      <c r="P6" s="11"/>
      <c r="Q6" s="11"/>
      <c r="R6" s="11"/>
      <c r="S6" s="11"/>
      <c r="T6" s="11"/>
      <c r="U6" s="12">
        <f>SUM(B6:T6)</f>
        <v>7</v>
      </c>
    </row>
    <row r="7" spans="1:21" x14ac:dyDescent="0.25">
      <c r="A7" s="11" t="s">
        <v>5</v>
      </c>
      <c r="B7" s="11"/>
      <c r="C7" s="11"/>
      <c r="D7" s="11"/>
      <c r="E7" s="11"/>
      <c r="F7" s="11"/>
      <c r="G7" s="11"/>
      <c r="H7" s="11"/>
      <c r="I7" s="11">
        <v>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>
        <f>SUM(B7:T7)</f>
        <v>5</v>
      </c>
    </row>
    <row r="8" spans="1:21" x14ac:dyDescent="0.25">
      <c r="A8" s="11" t="s">
        <v>6</v>
      </c>
      <c r="B8" s="11"/>
      <c r="C8" s="11"/>
      <c r="D8" s="11">
        <v>1</v>
      </c>
      <c r="E8" s="11"/>
      <c r="F8" s="11">
        <v>2</v>
      </c>
      <c r="G8" s="11"/>
      <c r="H8" s="11"/>
      <c r="I8" s="11"/>
      <c r="J8" s="11"/>
      <c r="K8" s="11"/>
      <c r="L8" s="11">
        <v>11</v>
      </c>
      <c r="M8" s="11"/>
      <c r="N8" s="11"/>
      <c r="O8" s="11">
        <v>1</v>
      </c>
      <c r="P8" s="11"/>
      <c r="Q8" s="11"/>
      <c r="R8" s="11"/>
      <c r="S8" s="11"/>
      <c r="T8" s="11"/>
      <c r="U8" s="12">
        <f>SUM(B8:T8)</f>
        <v>15</v>
      </c>
    </row>
    <row r="9" spans="1:21" x14ac:dyDescent="0.25">
      <c r="A9" s="11" t="s">
        <v>7</v>
      </c>
      <c r="B9" s="11"/>
      <c r="C9" s="11"/>
      <c r="D9" s="11"/>
      <c r="E9" s="11"/>
      <c r="F9" s="11">
        <v>7</v>
      </c>
      <c r="G9" s="11"/>
      <c r="H9" s="11"/>
      <c r="I9" s="11">
        <v>23</v>
      </c>
      <c r="J9" s="11"/>
      <c r="K9" s="11"/>
      <c r="L9" s="11">
        <v>8</v>
      </c>
      <c r="M9" s="11"/>
      <c r="N9" s="11"/>
      <c r="O9" s="11"/>
      <c r="P9" s="11">
        <v>6</v>
      </c>
      <c r="Q9" s="11"/>
      <c r="R9" s="11">
        <v>24</v>
      </c>
      <c r="S9" s="11">
        <v>11</v>
      </c>
      <c r="T9" s="11"/>
      <c r="U9" s="12">
        <f>SUM(B9:T9)</f>
        <v>79</v>
      </c>
    </row>
    <row r="10" spans="1:21" x14ac:dyDescent="0.25">
      <c r="A10" s="13" t="s">
        <v>8</v>
      </c>
      <c r="B10" s="11">
        <f t="shared" ref="B10:U10" si="0">SUM(B5:B9)</f>
        <v>0</v>
      </c>
      <c r="C10" s="11">
        <f t="shared" si="0"/>
        <v>0</v>
      </c>
      <c r="D10" s="11">
        <f t="shared" si="0"/>
        <v>1</v>
      </c>
      <c r="E10" s="11">
        <f t="shared" si="0"/>
        <v>0</v>
      </c>
      <c r="F10" s="11">
        <f t="shared" si="0"/>
        <v>14</v>
      </c>
      <c r="G10" s="11">
        <f t="shared" si="0"/>
        <v>0</v>
      </c>
      <c r="H10" s="11">
        <f t="shared" si="0"/>
        <v>0</v>
      </c>
      <c r="I10" s="11">
        <f t="shared" si="0"/>
        <v>28</v>
      </c>
      <c r="J10" s="11">
        <f t="shared" si="0"/>
        <v>0</v>
      </c>
      <c r="K10" s="11">
        <f t="shared" si="0"/>
        <v>0</v>
      </c>
      <c r="L10" s="11">
        <f t="shared" si="0"/>
        <v>26</v>
      </c>
      <c r="M10" s="11">
        <f t="shared" si="0"/>
        <v>0</v>
      </c>
      <c r="N10" s="11">
        <f t="shared" si="0"/>
        <v>0</v>
      </c>
      <c r="O10" s="11">
        <f t="shared" si="0"/>
        <v>1</v>
      </c>
      <c r="P10" s="11">
        <f t="shared" si="0"/>
        <v>6</v>
      </c>
      <c r="Q10" s="11">
        <f t="shared" si="0"/>
        <v>0</v>
      </c>
      <c r="R10" s="11">
        <f t="shared" si="0"/>
        <v>24</v>
      </c>
      <c r="S10" s="11">
        <f t="shared" si="0"/>
        <v>11</v>
      </c>
      <c r="T10" s="11">
        <f t="shared" si="0"/>
        <v>0</v>
      </c>
      <c r="U10" s="14">
        <f t="shared" si="0"/>
        <v>111</v>
      </c>
    </row>
    <row r="11" spans="1:21" x14ac:dyDescent="0.25">
      <c r="A11" s="7" t="s">
        <v>46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5">
      <c r="A12" s="11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>
        <v>6</v>
      </c>
      <c r="L12" s="11"/>
      <c r="M12" s="11"/>
      <c r="N12" s="11"/>
      <c r="O12" s="11"/>
      <c r="P12" s="11"/>
      <c r="Q12" s="11"/>
      <c r="R12" s="11"/>
      <c r="S12" s="11"/>
      <c r="T12" s="11"/>
      <c r="U12" s="15">
        <f>SUM(B12:T12)</f>
        <v>6</v>
      </c>
    </row>
    <row r="13" spans="1:21" x14ac:dyDescent="0.25">
      <c r="A13" s="11" t="s">
        <v>5</v>
      </c>
      <c r="B13" s="11"/>
      <c r="C13" s="11"/>
      <c r="D13" s="11"/>
      <c r="E13" s="11"/>
      <c r="F13" s="11">
        <v>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5">
        <f>SUM(B13:T13)</f>
        <v>2</v>
      </c>
    </row>
    <row r="14" spans="1:2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4">
        <f>SUM(U12:U13)</f>
        <v>8</v>
      </c>
    </row>
    <row r="15" spans="1:21" x14ac:dyDescent="0.25">
      <c r="A15" s="13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4">
        <f>SUM(U10,U14)</f>
        <v>119</v>
      </c>
    </row>
    <row r="16" spans="1:2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</row>
    <row r="17" spans="1:21" x14ac:dyDescent="0.25">
      <c r="A17" s="6" t="s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5">
      <c r="A18" s="7" t="s">
        <v>44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36.75" x14ac:dyDescent="0.25">
      <c r="A19" s="8" t="s">
        <v>52</v>
      </c>
      <c r="B19" s="9">
        <v>7000</v>
      </c>
      <c r="C19" s="9">
        <v>7500</v>
      </c>
      <c r="D19" s="9">
        <v>9000</v>
      </c>
      <c r="E19" s="9">
        <v>10000</v>
      </c>
      <c r="F19" s="9">
        <v>12000</v>
      </c>
      <c r="G19" s="9">
        <v>13000</v>
      </c>
      <c r="H19" s="9">
        <v>16000</v>
      </c>
      <c r="I19" s="9">
        <v>18000</v>
      </c>
      <c r="J19" s="9">
        <v>20000</v>
      </c>
      <c r="K19" s="9">
        <v>21000</v>
      </c>
      <c r="L19" s="9">
        <v>24000</v>
      </c>
      <c r="M19" s="9">
        <v>26000</v>
      </c>
      <c r="N19" s="9">
        <v>28000</v>
      </c>
      <c r="O19" s="9">
        <v>30000</v>
      </c>
      <c r="P19" s="9">
        <v>36000</v>
      </c>
      <c r="Q19" s="9">
        <v>42000</v>
      </c>
      <c r="R19" s="9">
        <v>48000</v>
      </c>
      <c r="S19" s="9">
        <v>58000</v>
      </c>
      <c r="T19" s="9">
        <v>60000</v>
      </c>
      <c r="U19" s="10" t="s">
        <v>1</v>
      </c>
    </row>
    <row r="20" spans="1:21" x14ac:dyDescent="0.25">
      <c r="A20" s="11" t="s">
        <v>3</v>
      </c>
      <c r="B20" s="11"/>
      <c r="C20" s="11"/>
      <c r="D20" s="11"/>
      <c r="E20" s="11"/>
      <c r="F20" s="11">
        <v>2</v>
      </c>
      <c r="G20" s="11"/>
      <c r="H20" s="11"/>
      <c r="I20" s="11"/>
      <c r="J20" s="11"/>
      <c r="K20" s="11"/>
      <c r="L20" s="11">
        <v>1</v>
      </c>
      <c r="M20" s="11"/>
      <c r="N20" s="11"/>
      <c r="O20" s="11">
        <v>5</v>
      </c>
      <c r="P20" s="11"/>
      <c r="Q20" s="11"/>
      <c r="R20" s="11"/>
      <c r="S20" s="11"/>
      <c r="T20" s="11"/>
      <c r="U20" s="12">
        <f>SUM(B20:T20)</f>
        <v>8</v>
      </c>
    </row>
    <row r="21" spans="1:21" x14ac:dyDescent="0.25">
      <c r="A21" s="11" t="s">
        <v>4</v>
      </c>
      <c r="B21" s="11"/>
      <c r="C21" s="11"/>
      <c r="D21" s="11">
        <v>1</v>
      </c>
      <c r="E21" s="11"/>
      <c r="F21" s="11">
        <v>6</v>
      </c>
      <c r="G21" s="11"/>
      <c r="H21" s="11"/>
      <c r="I21" s="11">
        <v>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>
        <f>SUM(B21:T21)</f>
        <v>8</v>
      </c>
    </row>
    <row r="22" spans="1:21" x14ac:dyDescent="0.25">
      <c r="A22" s="11" t="s">
        <v>5</v>
      </c>
      <c r="B22" s="11"/>
      <c r="C22" s="11"/>
      <c r="D22" s="11"/>
      <c r="E22" s="11"/>
      <c r="F22" s="11"/>
      <c r="G22" s="11"/>
      <c r="H22" s="11"/>
      <c r="I22" s="11">
        <v>39</v>
      </c>
      <c r="J22" s="11"/>
      <c r="K22" s="11"/>
      <c r="L22" s="11">
        <v>5</v>
      </c>
      <c r="M22" s="11"/>
      <c r="N22" s="11"/>
      <c r="O22" s="11"/>
      <c r="P22" s="11"/>
      <c r="Q22" s="11"/>
      <c r="R22" s="11"/>
      <c r="S22" s="11"/>
      <c r="T22" s="11"/>
      <c r="U22" s="12">
        <f>SUM(B22:T22)</f>
        <v>44</v>
      </c>
    </row>
    <row r="23" spans="1:21" x14ac:dyDescent="0.25">
      <c r="A23" s="11" t="s">
        <v>6</v>
      </c>
      <c r="B23" s="11"/>
      <c r="C23" s="11"/>
      <c r="D23" s="11"/>
      <c r="E23" s="11"/>
      <c r="F23" s="11">
        <v>53</v>
      </c>
      <c r="G23" s="11"/>
      <c r="H23" s="11"/>
      <c r="I23" s="11"/>
      <c r="J23" s="11"/>
      <c r="K23" s="11"/>
      <c r="L23" s="11"/>
      <c r="M23" s="11"/>
      <c r="N23" s="11"/>
      <c r="O23" s="11">
        <v>3</v>
      </c>
      <c r="P23" s="11"/>
      <c r="Q23" s="11"/>
      <c r="R23" s="11"/>
      <c r="S23" s="11"/>
      <c r="T23" s="11"/>
      <c r="U23" s="12">
        <f>SUM(B23:T23)</f>
        <v>56</v>
      </c>
    </row>
    <row r="24" spans="1:21" x14ac:dyDescent="0.25">
      <c r="A24" s="11" t="s">
        <v>11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>
        <v>5</v>
      </c>
      <c r="M24" s="11"/>
      <c r="N24" s="11"/>
      <c r="O24" s="11"/>
      <c r="P24" s="11"/>
      <c r="Q24" s="11"/>
      <c r="R24" s="11"/>
      <c r="S24" s="11"/>
      <c r="T24" s="11"/>
      <c r="U24" s="12">
        <f>SUM(B24:T24)</f>
        <v>5</v>
      </c>
    </row>
    <row r="25" spans="1:21" x14ac:dyDescent="0.25">
      <c r="A25" s="13" t="s">
        <v>8</v>
      </c>
      <c r="B25" s="11">
        <f>SUM(B20:B24)</f>
        <v>0</v>
      </c>
      <c r="C25" s="11"/>
      <c r="D25" s="11">
        <f t="shared" ref="D25:T25" si="1">SUM(D20:D24)</f>
        <v>1</v>
      </c>
      <c r="E25" s="11">
        <f t="shared" si="1"/>
        <v>0</v>
      </c>
      <c r="F25" s="11">
        <f t="shared" si="1"/>
        <v>61</v>
      </c>
      <c r="G25" s="11"/>
      <c r="H25" s="11">
        <f t="shared" si="1"/>
        <v>0</v>
      </c>
      <c r="I25" s="11">
        <f t="shared" si="1"/>
        <v>40</v>
      </c>
      <c r="J25" s="11"/>
      <c r="K25" s="11">
        <f t="shared" si="1"/>
        <v>0</v>
      </c>
      <c r="L25" s="11">
        <f t="shared" si="1"/>
        <v>11</v>
      </c>
      <c r="M25" s="11"/>
      <c r="N25" s="11">
        <f t="shared" si="1"/>
        <v>0</v>
      </c>
      <c r="O25" s="11">
        <f t="shared" si="1"/>
        <v>8</v>
      </c>
      <c r="P25" s="11">
        <f t="shared" si="1"/>
        <v>0</v>
      </c>
      <c r="Q25" s="11">
        <f t="shared" si="1"/>
        <v>0</v>
      </c>
      <c r="R25" s="11">
        <f t="shared" si="1"/>
        <v>0</v>
      </c>
      <c r="S25" s="11">
        <f t="shared" si="1"/>
        <v>0</v>
      </c>
      <c r="T25" s="11">
        <f t="shared" si="1"/>
        <v>0</v>
      </c>
      <c r="U25" s="14">
        <f>SUM(U20:U24)</f>
        <v>121</v>
      </c>
    </row>
    <row r="26" spans="1:21" x14ac:dyDescent="0.25">
      <c r="A26" s="7" t="s">
        <v>42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11" t="s">
        <v>3</v>
      </c>
      <c r="B27" s="11"/>
      <c r="C27" s="11"/>
      <c r="D27" s="11"/>
      <c r="E27" s="11"/>
      <c r="F27" s="11"/>
      <c r="G27" s="11"/>
      <c r="H27" s="11"/>
      <c r="I27" s="11">
        <v>4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4">
        <f>SUM(B27:T27)</f>
        <v>4</v>
      </c>
    </row>
    <row r="28" spans="1:21" x14ac:dyDescent="0.25">
      <c r="A28" s="13" t="s">
        <v>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4">
        <f>SUM(U25,U27)</f>
        <v>125</v>
      </c>
    </row>
    <row r="29" spans="1:21" x14ac:dyDescent="0.25">
      <c r="A29" s="2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33"/>
    </row>
    <row r="30" spans="1:21" ht="27" hidden="1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7"/>
    </row>
    <row r="31" spans="1:21" ht="27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</row>
    <row r="32" spans="1:21" x14ac:dyDescent="0.2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5">
      <c r="A33" s="7" t="s">
        <v>44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36.75" x14ac:dyDescent="0.25">
      <c r="A34" s="8" t="s">
        <v>52</v>
      </c>
      <c r="B34" s="9">
        <v>7000</v>
      </c>
      <c r="C34" s="9">
        <v>7500</v>
      </c>
      <c r="D34" s="9">
        <v>9000</v>
      </c>
      <c r="E34" s="9">
        <v>10000</v>
      </c>
      <c r="F34" s="9">
        <v>12000</v>
      </c>
      <c r="G34" s="9">
        <v>13000</v>
      </c>
      <c r="H34" s="9">
        <v>16000</v>
      </c>
      <c r="I34" s="9">
        <v>18000</v>
      </c>
      <c r="J34" s="9">
        <v>20000</v>
      </c>
      <c r="K34" s="9">
        <v>21000</v>
      </c>
      <c r="L34" s="9">
        <v>24000</v>
      </c>
      <c r="M34" s="9">
        <v>26000</v>
      </c>
      <c r="N34" s="9">
        <v>28000</v>
      </c>
      <c r="O34" s="9">
        <v>30000</v>
      </c>
      <c r="P34" s="9">
        <v>36000</v>
      </c>
      <c r="Q34" s="9">
        <v>42000</v>
      </c>
      <c r="R34" s="9">
        <v>48000</v>
      </c>
      <c r="S34" s="9">
        <v>58000</v>
      </c>
      <c r="T34" s="9">
        <v>60000</v>
      </c>
      <c r="U34" s="10" t="s">
        <v>1</v>
      </c>
    </row>
    <row r="35" spans="1:21" x14ac:dyDescent="0.25">
      <c r="A35" s="11" t="s">
        <v>4</v>
      </c>
      <c r="B35" s="11">
        <v>3</v>
      </c>
      <c r="C35" s="11"/>
      <c r="D35" s="11"/>
      <c r="E35" s="11"/>
      <c r="F35" s="11">
        <v>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>
        <f>SUM(B35:T35)</f>
        <v>12</v>
      </c>
    </row>
    <row r="36" spans="1:21" x14ac:dyDescent="0.25">
      <c r="A36" s="11" t="s">
        <v>5</v>
      </c>
      <c r="B36" s="11"/>
      <c r="C36" s="11"/>
      <c r="D36" s="11"/>
      <c r="E36" s="11"/>
      <c r="F36" s="11"/>
      <c r="G36" s="11"/>
      <c r="H36" s="11"/>
      <c r="I36" s="11">
        <v>10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>
        <f>SUM(B36:T36)</f>
        <v>10</v>
      </c>
    </row>
    <row r="37" spans="1:21" x14ac:dyDescent="0.25">
      <c r="A37" s="11" t="s">
        <v>6</v>
      </c>
      <c r="B37" s="11">
        <v>6</v>
      </c>
      <c r="C37" s="11"/>
      <c r="D37" s="11">
        <v>6</v>
      </c>
      <c r="E37" s="11"/>
      <c r="F37" s="11">
        <v>8</v>
      </c>
      <c r="G37" s="11"/>
      <c r="H37" s="11"/>
      <c r="I37" s="11">
        <v>3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>
        <f>SUM(B37:T37)</f>
        <v>23</v>
      </c>
    </row>
    <row r="38" spans="1:21" x14ac:dyDescent="0.25">
      <c r="A38" s="11" t="s">
        <v>13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>
        <f>SUM(B38:T38)</f>
        <v>0</v>
      </c>
    </row>
    <row r="39" spans="1:21" x14ac:dyDescent="0.25">
      <c r="A39" s="11" t="s">
        <v>11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>
        <v>4</v>
      </c>
      <c r="M39" s="11"/>
      <c r="N39" s="11"/>
      <c r="O39" s="11"/>
      <c r="P39" s="11"/>
      <c r="Q39" s="11"/>
      <c r="R39" s="11"/>
      <c r="S39" s="11"/>
      <c r="T39" s="11"/>
      <c r="U39" s="12">
        <f>SUM(B39:T39)</f>
        <v>4</v>
      </c>
    </row>
    <row r="40" spans="1:21" x14ac:dyDescent="0.25">
      <c r="A40" s="13" t="s">
        <v>8</v>
      </c>
      <c r="B40" s="11">
        <f>SUM(B35:B39)</f>
        <v>9</v>
      </c>
      <c r="C40" s="11"/>
      <c r="D40" s="11">
        <f t="shared" ref="D40:T40" si="2">SUM(D35:D39)</f>
        <v>6</v>
      </c>
      <c r="E40" s="11">
        <f t="shared" si="2"/>
        <v>0</v>
      </c>
      <c r="F40" s="11">
        <f>SUM(F35:F39)</f>
        <v>17</v>
      </c>
      <c r="G40" s="11"/>
      <c r="H40" s="11">
        <f t="shared" si="2"/>
        <v>0</v>
      </c>
      <c r="I40" s="11">
        <f>SUM(I35:I39)</f>
        <v>13</v>
      </c>
      <c r="J40" s="11"/>
      <c r="K40" s="11">
        <f t="shared" si="2"/>
        <v>0</v>
      </c>
      <c r="L40" s="11">
        <f>SUM(L35:L39)</f>
        <v>4</v>
      </c>
      <c r="M40" s="11"/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  <c r="R40" s="11">
        <f t="shared" si="2"/>
        <v>0</v>
      </c>
      <c r="S40" s="11">
        <f t="shared" si="2"/>
        <v>0</v>
      </c>
      <c r="T40" s="11">
        <f t="shared" si="2"/>
        <v>0</v>
      </c>
      <c r="U40" s="14">
        <f>SUM(U35:U39)</f>
        <v>49</v>
      </c>
    </row>
    <row r="41" spans="1:21" x14ac:dyDescent="0.25">
      <c r="A41" s="7" t="s">
        <v>45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11" t="s">
        <v>13</v>
      </c>
      <c r="B42" s="11"/>
      <c r="C42" s="11"/>
      <c r="D42" s="11"/>
      <c r="E42" s="11"/>
      <c r="F42" s="11">
        <v>1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>
        <f>SUM(B42:T42)</f>
        <v>1</v>
      </c>
    </row>
    <row r="43" spans="1:21" x14ac:dyDescent="0.25">
      <c r="A43" s="11" t="s">
        <v>11</v>
      </c>
      <c r="B43" s="11"/>
      <c r="C43" s="11"/>
      <c r="D43" s="11"/>
      <c r="E43" s="11"/>
      <c r="F43" s="11">
        <v>1</v>
      </c>
      <c r="G43" s="11"/>
      <c r="H43" s="11"/>
      <c r="I43" s="11"/>
      <c r="J43" s="11"/>
      <c r="K43" s="11"/>
      <c r="L43" s="11">
        <v>4</v>
      </c>
      <c r="M43" s="11"/>
      <c r="N43" s="11"/>
      <c r="O43" s="11"/>
      <c r="P43" s="11"/>
      <c r="Q43" s="11"/>
      <c r="R43" s="11"/>
      <c r="S43" s="11"/>
      <c r="T43" s="11"/>
      <c r="U43" s="12">
        <f>SUM(B43:T43)</f>
        <v>5</v>
      </c>
    </row>
    <row r="44" spans="1:21" x14ac:dyDescent="0.25">
      <c r="A44" s="13" t="s">
        <v>8</v>
      </c>
      <c r="B44" s="11"/>
      <c r="C44" s="11"/>
      <c r="D44" s="11"/>
      <c r="E44" s="11"/>
      <c r="F44" s="11">
        <v>2</v>
      </c>
      <c r="G44" s="11"/>
      <c r="H44" s="11"/>
      <c r="I44" s="11"/>
      <c r="J44" s="11"/>
      <c r="K44" s="11"/>
      <c r="L44" s="11">
        <v>4</v>
      </c>
      <c r="M44" s="11"/>
      <c r="N44" s="11"/>
      <c r="O44" s="11"/>
      <c r="P44" s="11"/>
      <c r="Q44" s="11"/>
      <c r="R44" s="11"/>
      <c r="S44" s="11"/>
      <c r="T44" s="11"/>
      <c r="U44" s="14">
        <f>SUM(U42:U43)</f>
        <v>6</v>
      </c>
    </row>
    <row r="45" spans="1:21" x14ac:dyDescent="0.25">
      <c r="A45" s="13" t="s">
        <v>14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4">
        <f>SUM(U40,U44)</f>
        <v>55</v>
      </c>
    </row>
    <row r="46" spans="1:2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7"/>
    </row>
    <row r="47" spans="1:21" x14ac:dyDescent="0.25">
      <c r="A47" s="6" t="s">
        <v>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x14ac:dyDescent="0.25">
      <c r="A48" s="7" t="s">
        <v>43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36.75" x14ac:dyDescent="0.25">
      <c r="A49" s="8" t="s">
        <v>52</v>
      </c>
      <c r="B49" s="9">
        <v>7000</v>
      </c>
      <c r="C49" s="9">
        <v>7500</v>
      </c>
      <c r="D49" s="9">
        <v>9000</v>
      </c>
      <c r="E49" s="9">
        <v>10000</v>
      </c>
      <c r="F49" s="9">
        <v>12000</v>
      </c>
      <c r="G49" s="9">
        <v>13000</v>
      </c>
      <c r="H49" s="9">
        <v>16000</v>
      </c>
      <c r="I49" s="9">
        <v>18000</v>
      </c>
      <c r="J49" s="9">
        <v>20000</v>
      </c>
      <c r="K49" s="9">
        <v>21000</v>
      </c>
      <c r="L49" s="9">
        <v>24000</v>
      </c>
      <c r="M49" s="9">
        <v>26000</v>
      </c>
      <c r="N49" s="9">
        <v>28000</v>
      </c>
      <c r="O49" s="9">
        <v>30000</v>
      </c>
      <c r="P49" s="9">
        <v>36000</v>
      </c>
      <c r="Q49" s="9">
        <v>42000</v>
      </c>
      <c r="R49" s="9">
        <v>48000</v>
      </c>
      <c r="S49" s="9">
        <v>58000</v>
      </c>
      <c r="T49" s="9">
        <v>60000</v>
      </c>
      <c r="U49" s="10" t="s">
        <v>1</v>
      </c>
    </row>
    <row r="50" spans="1:21" x14ac:dyDescent="0.25">
      <c r="A50" s="11" t="s">
        <v>17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>
        <v>4</v>
      </c>
      <c r="M50" s="9"/>
      <c r="N50" s="9"/>
      <c r="O50" s="9"/>
      <c r="P50" s="9"/>
      <c r="Q50" s="9"/>
      <c r="R50" s="9"/>
      <c r="S50" s="9"/>
      <c r="T50" s="9"/>
      <c r="U50" s="18">
        <f t="shared" ref="U50:U56" si="3">SUM(B50:T50)</f>
        <v>4</v>
      </c>
    </row>
    <row r="51" spans="1:21" x14ac:dyDescent="0.25">
      <c r="A51" s="11" t="s">
        <v>3</v>
      </c>
      <c r="B51" s="9"/>
      <c r="C51" s="9"/>
      <c r="D51" s="9"/>
      <c r="E51" s="9"/>
      <c r="F51" s="9">
        <v>1</v>
      </c>
      <c r="G51" s="9"/>
      <c r="H51" s="9"/>
      <c r="I51" s="9"/>
      <c r="J51" s="9"/>
      <c r="K51" s="9"/>
      <c r="L51" s="9">
        <v>10</v>
      </c>
      <c r="M51" s="9"/>
      <c r="N51" s="9"/>
      <c r="O51" s="9"/>
      <c r="P51" s="9"/>
      <c r="Q51" s="9"/>
      <c r="R51" s="9"/>
      <c r="S51" s="9"/>
      <c r="T51" s="9"/>
      <c r="U51" s="12">
        <f t="shared" si="3"/>
        <v>11</v>
      </c>
    </row>
    <row r="52" spans="1:21" x14ac:dyDescent="0.25">
      <c r="A52" s="11" t="s">
        <v>41</v>
      </c>
      <c r="B52" s="9"/>
      <c r="C52" s="9"/>
      <c r="D52" s="9"/>
      <c r="E52" s="9"/>
      <c r="F52" s="9">
        <v>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2">
        <f t="shared" si="3"/>
        <v>1</v>
      </c>
    </row>
    <row r="53" spans="1:21" x14ac:dyDescent="0.25">
      <c r="A53" s="11" t="s">
        <v>5</v>
      </c>
      <c r="B53" s="11"/>
      <c r="C53" s="11"/>
      <c r="D53" s="11"/>
      <c r="E53" s="11"/>
      <c r="F53" s="11"/>
      <c r="G53" s="11"/>
      <c r="H53" s="11"/>
      <c r="I53" s="11">
        <v>3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>
        <f t="shared" si="3"/>
        <v>3</v>
      </c>
    </row>
    <row r="54" spans="1:21" x14ac:dyDescent="0.25">
      <c r="A54" s="11" t="s">
        <v>6</v>
      </c>
      <c r="B54" s="11">
        <v>2</v>
      </c>
      <c r="C54" s="11"/>
      <c r="D54" s="11">
        <v>1</v>
      </c>
      <c r="E54" s="11"/>
      <c r="F54" s="11">
        <v>1</v>
      </c>
      <c r="G54" s="11"/>
      <c r="H54" s="11"/>
      <c r="I54" s="11"/>
      <c r="J54" s="11"/>
      <c r="K54" s="11"/>
      <c r="L54" s="11">
        <v>3</v>
      </c>
      <c r="M54" s="11"/>
      <c r="N54" s="11"/>
      <c r="O54" s="11"/>
      <c r="P54" s="11"/>
      <c r="Q54" s="11"/>
      <c r="R54" s="11"/>
      <c r="S54" s="11"/>
      <c r="T54" s="11">
        <v>2</v>
      </c>
      <c r="U54" s="12">
        <f t="shared" si="3"/>
        <v>9</v>
      </c>
    </row>
    <row r="55" spans="1:21" x14ac:dyDescent="0.25">
      <c r="A55" s="11" t="s">
        <v>13</v>
      </c>
      <c r="B55" s="11"/>
      <c r="C55" s="11"/>
      <c r="D55" s="11"/>
      <c r="E55" s="11"/>
      <c r="F55" s="11">
        <v>1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>
        <f t="shared" si="3"/>
        <v>1</v>
      </c>
    </row>
    <row r="56" spans="1:21" x14ac:dyDescent="0.25">
      <c r="A56" s="11" t="s">
        <v>11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>
        <v>28</v>
      </c>
      <c r="M56" s="11"/>
      <c r="N56" s="11"/>
      <c r="O56" s="11"/>
      <c r="P56" s="11"/>
      <c r="Q56" s="11"/>
      <c r="R56" s="11"/>
      <c r="S56" s="11"/>
      <c r="T56" s="11"/>
      <c r="U56" s="12">
        <f t="shared" si="3"/>
        <v>28</v>
      </c>
    </row>
    <row r="57" spans="1:21" x14ac:dyDescent="0.25">
      <c r="A57" s="13" t="s">
        <v>8</v>
      </c>
      <c r="B57" s="9">
        <f>SUM(B50:B56)</f>
        <v>2</v>
      </c>
      <c r="C57" s="11"/>
      <c r="D57" s="9">
        <f>SUM(D50:D56)</f>
        <v>1</v>
      </c>
      <c r="E57" s="11">
        <f>SUM(E53:E56)</f>
        <v>0</v>
      </c>
      <c r="F57" s="9">
        <f>SUM(F50:F56)</f>
        <v>4</v>
      </c>
      <c r="G57" s="9"/>
      <c r="H57" s="11">
        <f>SUM(H53:H56)</f>
        <v>0</v>
      </c>
      <c r="I57" s="11">
        <f>SUM(I53:I56)</f>
        <v>3</v>
      </c>
      <c r="J57" s="11"/>
      <c r="K57" s="11">
        <f>SUM(K53:K56)</f>
        <v>0</v>
      </c>
      <c r="L57" s="9">
        <f>SUM(L50:L56)</f>
        <v>45</v>
      </c>
      <c r="M57" s="9"/>
      <c r="N57" s="11">
        <f t="shared" ref="N57:T57" si="4">SUM(N53:N56)</f>
        <v>0</v>
      </c>
      <c r="O57" s="11">
        <f t="shared" si="4"/>
        <v>0</v>
      </c>
      <c r="P57" s="11">
        <f t="shared" si="4"/>
        <v>0</v>
      </c>
      <c r="Q57" s="11">
        <f t="shared" si="4"/>
        <v>0</v>
      </c>
      <c r="R57" s="11">
        <f t="shared" si="4"/>
        <v>0</v>
      </c>
      <c r="S57" s="11">
        <f t="shared" si="4"/>
        <v>0</v>
      </c>
      <c r="T57" s="11">
        <f t="shared" si="4"/>
        <v>2</v>
      </c>
      <c r="U57" s="19">
        <f>SUM(U50:U56)</f>
        <v>57</v>
      </c>
    </row>
    <row r="58" spans="1:21" ht="43.5" customHeight="1" x14ac:dyDescent="0.25">
      <c r="A58" s="2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7"/>
    </row>
    <row r="59" spans="1:21" x14ac:dyDescent="0.25">
      <c r="A59" s="6" t="s">
        <v>16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x14ac:dyDescent="0.25">
      <c r="A60" s="7" t="s">
        <v>43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36.75" x14ac:dyDescent="0.25">
      <c r="A61" s="8" t="s">
        <v>52</v>
      </c>
      <c r="B61" s="9">
        <v>7000</v>
      </c>
      <c r="C61" s="9">
        <v>7500</v>
      </c>
      <c r="D61" s="9">
        <v>9000</v>
      </c>
      <c r="E61" s="9">
        <v>10000</v>
      </c>
      <c r="F61" s="9">
        <v>12000</v>
      </c>
      <c r="G61" s="9">
        <v>13000</v>
      </c>
      <c r="H61" s="9">
        <v>16000</v>
      </c>
      <c r="I61" s="9">
        <v>18000</v>
      </c>
      <c r="J61" s="9">
        <v>20000</v>
      </c>
      <c r="K61" s="9">
        <v>21000</v>
      </c>
      <c r="L61" s="9">
        <v>24000</v>
      </c>
      <c r="M61" s="9">
        <v>26000</v>
      </c>
      <c r="N61" s="9">
        <v>28000</v>
      </c>
      <c r="O61" s="9">
        <v>30000</v>
      </c>
      <c r="P61" s="9">
        <v>36000</v>
      </c>
      <c r="Q61" s="9">
        <v>42000</v>
      </c>
      <c r="R61" s="9">
        <v>48000</v>
      </c>
      <c r="S61" s="9">
        <v>58000</v>
      </c>
      <c r="T61" s="9">
        <v>60000</v>
      </c>
      <c r="U61" s="10" t="s">
        <v>1</v>
      </c>
    </row>
    <row r="62" spans="1:21" x14ac:dyDescent="0.25">
      <c r="A62" s="11" t="s">
        <v>17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>
        <v>4</v>
      </c>
      <c r="S62" s="11"/>
      <c r="T62" s="11"/>
      <c r="U62" s="12">
        <f>SUM(B62:T62)</f>
        <v>4</v>
      </c>
    </row>
    <row r="63" spans="1:21" x14ac:dyDescent="0.25">
      <c r="A63" s="11" t="s">
        <v>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v>5</v>
      </c>
      <c r="P63" s="11"/>
      <c r="Q63" s="11"/>
      <c r="R63" s="11"/>
      <c r="S63" s="11"/>
      <c r="T63" s="11"/>
      <c r="U63" s="12">
        <f>SUM(B63:T63)</f>
        <v>5</v>
      </c>
    </row>
    <row r="64" spans="1:21" x14ac:dyDescent="0.25">
      <c r="A64" s="11" t="s">
        <v>6</v>
      </c>
      <c r="B64" s="11"/>
      <c r="C64" s="11"/>
      <c r="D64" s="11">
        <v>5</v>
      </c>
      <c r="E64" s="11"/>
      <c r="F64" s="11">
        <v>11</v>
      </c>
      <c r="G64" s="11"/>
      <c r="H64" s="11"/>
      <c r="I64" s="11">
        <v>23</v>
      </c>
      <c r="J64" s="11"/>
      <c r="K64" s="11"/>
      <c r="L64" s="11"/>
      <c r="M64" s="11"/>
      <c r="N64" s="11"/>
      <c r="O64" s="11">
        <v>7</v>
      </c>
      <c r="P64" s="11"/>
      <c r="Q64" s="11"/>
      <c r="R64" s="11"/>
      <c r="S64" s="11"/>
      <c r="T64" s="11"/>
      <c r="U64" s="12">
        <f>SUM(B64:T64)</f>
        <v>46</v>
      </c>
    </row>
    <row r="65" spans="1:21" x14ac:dyDescent="0.25">
      <c r="A65" s="11" t="s">
        <v>18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>
        <v>3</v>
      </c>
      <c r="M65" s="11"/>
      <c r="N65" s="11"/>
      <c r="O65" s="11"/>
      <c r="P65" s="11"/>
      <c r="Q65" s="11"/>
      <c r="R65" s="11"/>
      <c r="S65" s="11"/>
      <c r="T65" s="11"/>
      <c r="U65" s="12">
        <f>SUM(B65:T65)</f>
        <v>3</v>
      </c>
    </row>
    <row r="66" spans="1:21" x14ac:dyDescent="0.25">
      <c r="A66" s="11" t="s">
        <v>11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6</v>
      </c>
      <c r="Q66" s="11"/>
      <c r="R66" s="11"/>
      <c r="S66" s="11">
        <v>7</v>
      </c>
      <c r="T66" s="11"/>
      <c r="U66" s="12">
        <f>SUM(B66:T66)</f>
        <v>13</v>
      </c>
    </row>
    <row r="67" spans="1:21" x14ac:dyDescent="0.25">
      <c r="A67" s="13" t="s">
        <v>8</v>
      </c>
      <c r="B67" s="11">
        <f>SUM(B62:B66)</f>
        <v>0</v>
      </c>
      <c r="C67" s="11"/>
      <c r="D67" s="11">
        <f t="shared" ref="D67:T67" si="5">SUM(D62:D66)</f>
        <v>5</v>
      </c>
      <c r="E67" s="11">
        <f t="shared" si="5"/>
        <v>0</v>
      </c>
      <c r="F67" s="11">
        <f t="shared" si="5"/>
        <v>11</v>
      </c>
      <c r="G67" s="11"/>
      <c r="H67" s="11">
        <f t="shared" si="5"/>
        <v>0</v>
      </c>
      <c r="I67" s="11">
        <f t="shared" si="5"/>
        <v>23</v>
      </c>
      <c r="J67" s="11"/>
      <c r="K67" s="11">
        <f t="shared" si="5"/>
        <v>0</v>
      </c>
      <c r="L67" s="11">
        <f t="shared" si="5"/>
        <v>3</v>
      </c>
      <c r="M67" s="11"/>
      <c r="N67" s="11">
        <f t="shared" si="5"/>
        <v>0</v>
      </c>
      <c r="O67" s="11">
        <f t="shared" si="5"/>
        <v>12</v>
      </c>
      <c r="P67" s="11">
        <f t="shared" si="5"/>
        <v>6</v>
      </c>
      <c r="Q67" s="11">
        <f t="shared" si="5"/>
        <v>0</v>
      </c>
      <c r="R67" s="11">
        <f t="shared" si="5"/>
        <v>4</v>
      </c>
      <c r="S67" s="11">
        <f t="shared" si="5"/>
        <v>7</v>
      </c>
      <c r="T67" s="11">
        <f t="shared" si="5"/>
        <v>0</v>
      </c>
      <c r="U67" s="14">
        <f>SUM(U62:U66)</f>
        <v>71</v>
      </c>
    </row>
    <row r="68" spans="1:21" x14ac:dyDescent="0.25">
      <c r="A68" s="20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7"/>
    </row>
    <row r="69" spans="1:21" x14ac:dyDescent="0.25">
      <c r="A69" s="6" t="s">
        <v>19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25">
      <c r="A70" s="7" t="s">
        <v>43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36.75" x14ac:dyDescent="0.25">
      <c r="A71" s="8" t="s">
        <v>52</v>
      </c>
      <c r="B71" s="9">
        <v>7000</v>
      </c>
      <c r="C71" s="9">
        <v>7500</v>
      </c>
      <c r="D71" s="9">
        <v>9000</v>
      </c>
      <c r="E71" s="9">
        <v>10000</v>
      </c>
      <c r="F71" s="9">
        <v>12000</v>
      </c>
      <c r="G71" s="9">
        <v>13000</v>
      </c>
      <c r="H71" s="9">
        <v>16000</v>
      </c>
      <c r="I71" s="9">
        <v>18000</v>
      </c>
      <c r="J71" s="9">
        <v>20000</v>
      </c>
      <c r="K71" s="9">
        <v>21000</v>
      </c>
      <c r="L71" s="9">
        <v>24000</v>
      </c>
      <c r="M71" s="9">
        <v>26000</v>
      </c>
      <c r="N71" s="9">
        <v>28000</v>
      </c>
      <c r="O71" s="9">
        <v>30000</v>
      </c>
      <c r="P71" s="9">
        <v>36000</v>
      </c>
      <c r="Q71" s="9">
        <v>42000</v>
      </c>
      <c r="R71" s="9">
        <v>48000</v>
      </c>
      <c r="S71" s="9">
        <v>58000</v>
      </c>
      <c r="T71" s="9">
        <v>60000</v>
      </c>
      <c r="U71" s="10" t="s">
        <v>1</v>
      </c>
    </row>
    <row r="72" spans="1:21" x14ac:dyDescent="0.25">
      <c r="A72" s="11" t="s">
        <v>3</v>
      </c>
      <c r="B72" s="11"/>
      <c r="C72" s="11"/>
      <c r="D72" s="11"/>
      <c r="E72" s="11"/>
      <c r="F72" s="11"/>
      <c r="G72" s="11"/>
      <c r="H72" s="11"/>
      <c r="I72" s="11">
        <v>11</v>
      </c>
      <c r="J72" s="11"/>
      <c r="K72" s="11"/>
      <c r="L72" s="11"/>
      <c r="M72" s="11"/>
      <c r="N72" s="11">
        <v>1</v>
      </c>
      <c r="O72" s="11"/>
      <c r="P72" s="11"/>
      <c r="Q72" s="11"/>
      <c r="R72" s="11"/>
      <c r="S72" s="11"/>
      <c r="T72" s="11"/>
      <c r="U72" s="12">
        <f>SUM(B72:T72)</f>
        <v>12</v>
      </c>
    </row>
    <row r="73" spans="1:21" x14ac:dyDescent="0.25">
      <c r="A73" s="11" t="s">
        <v>20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>
        <v>4</v>
      </c>
      <c r="M73" s="11"/>
      <c r="N73" s="11"/>
      <c r="O73" s="11"/>
      <c r="P73" s="11"/>
      <c r="Q73" s="11"/>
      <c r="R73" s="11"/>
      <c r="S73" s="11"/>
      <c r="T73" s="11"/>
      <c r="U73" s="12">
        <f>SUM(B73:T73)</f>
        <v>4</v>
      </c>
    </row>
    <row r="74" spans="1:21" x14ac:dyDescent="0.25">
      <c r="A74" s="11" t="s">
        <v>5</v>
      </c>
      <c r="B74" s="11"/>
      <c r="C74" s="11"/>
      <c r="D74" s="11"/>
      <c r="E74" s="11"/>
      <c r="F74" s="11"/>
      <c r="G74" s="11"/>
      <c r="H74" s="11"/>
      <c r="I74" s="11">
        <v>6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2">
        <f>SUM(B74:T74)</f>
        <v>6</v>
      </c>
    </row>
    <row r="75" spans="1:21" x14ac:dyDescent="0.25">
      <c r="A75" s="11" t="s">
        <v>6</v>
      </c>
      <c r="B75" s="11"/>
      <c r="C75" s="11"/>
      <c r="D75" s="11"/>
      <c r="E75" s="11"/>
      <c r="F75" s="11">
        <v>2</v>
      </c>
      <c r="G75" s="11"/>
      <c r="H75" s="11"/>
      <c r="I75" s="11">
        <v>2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2">
        <f>SUM(B75:T75)</f>
        <v>4</v>
      </c>
    </row>
    <row r="76" spans="1:21" x14ac:dyDescent="0.25">
      <c r="A76" s="11" t="s">
        <v>13</v>
      </c>
      <c r="B76" s="11"/>
      <c r="C76" s="11"/>
      <c r="D76" s="11"/>
      <c r="E76" s="11"/>
      <c r="F76" s="11">
        <v>1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2">
        <f>SUM(B76:T76)</f>
        <v>1</v>
      </c>
    </row>
    <row r="77" spans="1:21" x14ac:dyDescent="0.25">
      <c r="A77" s="13" t="s">
        <v>8</v>
      </c>
      <c r="B77" s="11">
        <f>SUM(B72:B76)</f>
        <v>0</v>
      </c>
      <c r="C77" s="11"/>
      <c r="D77" s="11">
        <f t="shared" ref="D77:T77" si="6">SUM(D72:D76)</f>
        <v>0</v>
      </c>
      <c r="E77" s="11">
        <f t="shared" si="6"/>
        <v>0</v>
      </c>
      <c r="F77" s="11">
        <f t="shared" si="6"/>
        <v>3</v>
      </c>
      <c r="G77" s="11"/>
      <c r="H77" s="11">
        <f t="shared" si="6"/>
        <v>0</v>
      </c>
      <c r="I77" s="11">
        <f t="shared" si="6"/>
        <v>19</v>
      </c>
      <c r="J77" s="11"/>
      <c r="K77" s="11">
        <f t="shared" si="6"/>
        <v>0</v>
      </c>
      <c r="L77" s="11">
        <f t="shared" si="6"/>
        <v>4</v>
      </c>
      <c r="M77" s="11"/>
      <c r="N77" s="11">
        <f t="shared" si="6"/>
        <v>1</v>
      </c>
      <c r="O77" s="11">
        <f t="shared" si="6"/>
        <v>0</v>
      </c>
      <c r="P77" s="11">
        <f t="shared" si="6"/>
        <v>0</v>
      </c>
      <c r="Q77" s="11">
        <f t="shared" si="6"/>
        <v>0</v>
      </c>
      <c r="R77" s="11">
        <f t="shared" si="6"/>
        <v>0</v>
      </c>
      <c r="S77" s="11">
        <f t="shared" si="6"/>
        <v>0</v>
      </c>
      <c r="T77" s="11">
        <f t="shared" si="6"/>
        <v>0</v>
      </c>
      <c r="U77" s="14">
        <f>SUM(U72:U76)</f>
        <v>27</v>
      </c>
    </row>
    <row r="78" spans="1:21" x14ac:dyDescent="0.25">
      <c r="A78" s="20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7"/>
    </row>
    <row r="79" spans="1:21" x14ac:dyDescent="0.25">
      <c r="A79" s="6" t="s">
        <v>21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x14ac:dyDescent="0.25">
      <c r="A80" s="7" t="s">
        <v>44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2" ht="36.75" x14ac:dyDescent="0.25">
      <c r="A81" s="8" t="s">
        <v>52</v>
      </c>
      <c r="B81" s="9">
        <v>7000</v>
      </c>
      <c r="C81" s="9">
        <v>7500</v>
      </c>
      <c r="D81" s="9">
        <v>9000</v>
      </c>
      <c r="E81" s="9">
        <v>10000</v>
      </c>
      <c r="F81" s="9">
        <v>12000</v>
      </c>
      <c r="G81" s="9">
        <v>13000</v>
      </c>
      <c r="H81" s="9">
        <v>16000</v>
      </c>
      <c r="I81" s="9">
        <v>18000</v>
      </c>
      <c r="J81" s="9">
        <v>20000</v>
      </c>
      <c r="K81" s="9">
        <v>21000</v>
      </c>
      <c r="L81" s="9">
        <v>24000</v>
      </c>
      <c r="M81" s="9">
        <v>26000</v>
      </c>
      <c r="N81" s="9">
        <v>28000</v>
      </c>
      <c r="O81" s="9">
        <v>30000</v>
      </c>
      <c r="P81" s="9">
        <v>36000</v>
      </c>
      <c r="Q81" s="9">
        <v>42000</v>
      </c>
      <c r="R81" s="9">
        <v>48000</v>
      </c>
      <c r="S81" s="9">
        <v>58000</v>
      </c>
      <c r="T81" s="9">
        <v>60000</v>
      </c>
      <c r="U81" s="10" t="s">
        <v>1</v>
      </c>
    </row>
    <row r="82" spans="1:22" x14ac:dyDescent="0.25">
      <c r="A82" s="11" t="s">
        <v>22</v>
      </c>
      <c r="B82" s="11"/>
      <c r="C82" s="11"/>
      <c r="D82" s="11">
        <v>1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2">
        <f t="shared" ref="U82:U91" si="7">SUM(B82:T82)</f>
        <v>1</v>
      </c>
    </row>
    <row r="83" spans="1:22" x14ac:dyDescent="0.25">
      <c r="A83" s="11" t="s">
        <v>3</v>
      </c>
      <c r="B83" s="11"/>
      <c r="C83" s="11"/>
      <c r="D83" s="11"/>
      <c r="E83" s="11"/>
      <c r="F83" s="11"/>
      <c r="G83" s="11"/>
      <c r="H83" s="11"/>
      <c r="I83" s="11">
        <v>7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2">
        <f t="shared" si="7"/>
        <v>7</v>
      </c>
    </row>
    <row r="84" spans="1:22" x14ac:dyDescent="0.25">
      <c r="A84" s="11" t="s">
        <v>23</v>
      </c>
      <c r="B84" s="11"/>
      <c r="C84" s="11"/>
      <c r="D84" s="11"/>
      <c r="E84" s="11"/>
      <c r="F84" s="11"/>
      <c r="G84" s="11"/>
      <c r="H84" s="11"/>
      <c r="I84" s="11">
        <v>2</v>
      </c>
      <c r="J84" s="11"/>
      <c r="K84" s="11"/>
      <c r="L84" s="11">
        <v>1</v>
      </c>
      <c r="M84" s="11"/>
      <c r="N84" s="11"/>
      <c r="O84" s="11"/>
      <c r="P84" s="11"/>
      <c r="Q84" s="11"/>
      <c r="R84" s="11"/>
      <c r="S84" s="11"/>
      <c r="T84" s="11"/>
      <c r="U84" s="12">
        <f t="shared" si="7"/>
        <v>3</v>
      </c>
    </row>
    <row r="85" spans="1:22" x14ac:dyDescent="0.25">
      <c r="A85" s="11" t="s">
        <v>4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>
        <v>4</v>
      </c>
      <c r="P85" s="11"/>
      <c r="Q85" s="11"/>
      <c r="R85" s="11">
        <v>5</v>
      </c>
      <c r="S85" s="11"/>
      <c r="T85" s="11"/>
      <c r="U85" s="12">
        <f t="shared" si="7"/>
        <v>9</v>
      </c>
    </row>
    <row r="86" spans="1:22" x14ac:dyDescent="0.25">
      <c r="A86" s="11" t="s">
        <v>5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>
        <v>7</v>
      </c>
      <c r="M86" s="11"/>
      <c r="N86" s="11"/>
      <c r="O86" s="11"/>
      <c r="P86" s="11"/>
      <c r="Q86" s="11"/>
      <c r="R86" s="11"/>
      <c r="S86" s="11"/>
      <c r="T86" s="11"/>
      <c r="U86" s="12">
        <f t="shared" si="7"/>
        <v>7</v>
      </c>
    </row>
    <row r="87" spans="1:22" x14ac:dyDescent="0.25">
      <c r="A87" s="11" t="s">
        <v>6</v>
      </c>
      <c r="B87" s="11"/>
      <c r="C87" s="11"/>
      <c r="D87" s="11">
        <v>5</v>
      </c>
      <c r="E87" s="11"/>
      <c r="F87" s="11">
        <v>3</v>
      </c>
      <c r="G87" s="11"/>
      <c r="H87" s="11"/>
      <c r="I87" s="11"/>
      <c r="J87" s="11"/>
      <c r="K87" s="11"/>
      <c r="L87" s="11">
        <v>2</v>
      </c>
      <c r="M87" s="11"/>
      <c r="N87" s="11"/>
      <c r="O87" s="11">
        <v>4</v>
      </c>
      <c r="P87" s="11"/>
      <c r="Q87" s="11"/>
      <c r="R87" s="11"/>
      <c r="S87" s="11"/>
      <c r="T87" s="11"/>
      <c r="U87" s="12">
        <f t="shared" si="7"/>
        <v>14</v>
      </c>
    </row>
    <row r="88" spans="1:22" x14ac:dyDescent="0.25">
      <c r="A88" s="11" t="s">
        <v>24</v>
      </c>
      <c r="B88" s="11"/>
      <c r="C88" s="11"/>
      <c r="D88" s="11">
        <v>7</v>
      </c>
      <c r="E88" s="11"/>
      <c r="F88" s="11">
        <v>1</v>
      </c>
      <c r="G88" s="11"/>
      <c r="H88" s="11"/>
      <c r="I88" s="11">
        <v>1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2">
        <f t="shared" si="7"/>
        <v>9</v>
      </c>
    </row>
    <row r="89" spans="1:22" x14ac:dyDescent="0.25">
      <c r="A89" s="11" t="s">
        <v>25</v>
      </c>
      <c r="B89" s="11"/>
      <c r="C89" s="11"/>
      <c r="D89" s="11">
        <v>1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>
        <f t="shared" si="7"/>
        <v>1</v>
      </c>
    </row>
    <row r="90" spans="1:22" x14ac:dyDescent="0.25">
      <c r="A90" s="11" t="s">
        <v>26</v>
      </c>
      <c r="B90" s="11"/>
      <c r="C90" s="11"/>
      <c r="D90" s="11">
        <v>1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2">
        <f t="shared" si="7"/>
        <v>1</v>
      </c>
    </row>
    <row r="91" spans="1:22" x14ac:dyDescent="0.25">
      <c r="A91" s="11" t="str">
        <f>[1]Livramento!$I$58</f>
        <v>WESTPOINT</v>
      </c>
      <c r="B91" s="11"/>
      <c r="C91" s="11"/>
      <c r="D91" s="11">
        <v>1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2">
        <f t="shared" si="7"/>
        <v>1</v>
      </c>
    </row>
    <row r="92" spans="1:22" x14ac:dyDescent="0.25">
      <c r="A92" s="13" t="s">
        <v>8</v>
      </c>
      <c r="B92" s="11">
        <f>SUM(B82:B91)</f>
        <v>0</v>
      </c>
      <c r="C92" s="11"/>
      <c r="D92" s="11">
        <f t="shared" ref="D92:T92" si="8">SUM(D82:D91)</f>
        <v>16</v>
      </c>
      <c r="E92" s="11">
        <f t="shared" si="8"/>
        <v>0</v>
      </c>
      <c r="F92" s="11">
        <f t="shared" si="8"/>
        <v>4</v>
      </c>
      <c r="G92" s="11"/>
      <c r="H92" s="11">
        <f t="shared" si="8"/>
        <v>0</v>
      </c>
      <c r="I92" s="11">
        <f t="shared" si="8"/>
        <v>10</v>
      </c>
      <c r="J92" s="11"/>
      <c r="K92" s="11">
        <f t="shared" si="8"/>
        <v>0</v>
      </c>
      <c r="L92" s="11">
        <f t="shared" si="8"/>
        <v>10</v>
      </c>
      <c r="M92" s="11"/>
      <c r="N92" s="11">
        <f t="shared" si="8"/>
        <v>0</v>
      </c>
      <c r="O92" s="11">
        <f t="shared" si="8"/>
        <v>8</v>
      </c>
      <c r="P92" s="11">
        <f t="shared" si="8"/>
        <v>0</v>
      </c>
      <c r="Q92" s="11">
        <f t="shared" si="8"/>
        <v>0</v>
      </c>
      <c r="R92" s="11">
        <f t="shared" si="8"/>
        <v>5</v>
      </c>
      <c r="S92" s="11">
        <f t="shared" si="8"/>
        <v>0</v>
      </c>
      <c r="T92" s="11">
        <f t="shared" si="8"/>
        <v>0</v>
      </c>
      <c r="U92" s="14">
        <f>SUM(U82:U91)</f>
        <v>53</v>
      </c>
      <c r="V92" s="4">
        <f>SUM(B92:T92)</f>
        <v>53</v>
      </c>
    </row>
    <row r="93" spans="1:22" x14ac:dyDescent="0.25">
      <c r="A93" s="7" t="s">
        <v>46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2" x14ac:dyDescent="0.25">
      <c r="A94" s="11" t="s">
        <v>3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>
        <v>7</v>
      </c>
      <c r="P94" s="11"/>
      <c r="Q94" s="11"/>
      <c r="R94" s="11"/>
      <c r="S94" s="11"/>
      <c r="T94" s="11"/>
      <c r="U94" s="12">
        <f>SUM(B94:T94)</f>
        <v>7</v>
      </c>
    </row>
    <row r="95" spans="1:22" x14ac:dyDescent="0.25">
      <c r="A95" s="13"/>
      <c r="B95" s="11">
        <f t="shared" ref="B95:U95" si="9">SUM(B94:B94)</f>
        <v>0</v>
      </c>
      <c r="C95" s="11"/>
      <c r="D95" s="11">
        <f t="shared" si="9"/>
        <v>0</v>
      </c>
      <c r="E95" s="11">
        <f t="shared" si="9"/>
        <v>0</v>
      </c>
      <c r="F95" s="11">
        <f t="shared" si="9"/>
        <v>0</v>
      </c>
      <c r="G95" s="11"/>
      <c r="H95" s="11">
        <f t="shared" si="9"/>
        <v>0</v>
      </c>
      <c r="I95" s="11">
        <f t="shared" si="9"/>
        <v>0</v>
      </c>
      <c r="J95" s="11"/>
      <c r="K95" s="11">
        <f t="shared" si="9"/>
        <v>0</v>
      </c>
      <c r="L95" s="11">
        <f t="shared" si="9"/>
        <v>0</v>
      </c>
      <c r="M95" s="11"/>
      <c r="N95" s="11">
        <f t="shared" si="9"/>
        <v>0</v>
      </c>
      <c r="O95" s="11">
        <f t="shared" si="9"/>
        <v>7</v>
      </c>
      <c r="P95" s="11">
        <f t="shared" si="9"/>
        <v>0</v>
      </c>
      <c r="Q95" s="11">
        <f t="shared" si="9"/>
        <v>0</v>
      </c>
      <c r="R95" s="11">
        <f t="shared" si="9"/>
        <v>0</v>
      </c>
      <c r="S95" s="11">
        <f t="shared" si="9"/>
        <v>0</v>
      </c>
      <c r="T95" s="11">
        <f t="shared" si="9"/>
        <v>0</v>
      </c>
      <c r="U95" s="14">
        <f t="shared" si="9"/>
        <v>7</v>
      </c>
    </row>
    <row r="96" spans="1:22" x14ac:dyDescent="0.25">
      <c r="A96" s="13" t="s">
        <v>27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4">
        <f>SUM(U92,U95)</f>
        <v>60</v>
      </c>
    </row>
    <row r="97" spans="1:22" x14ac:dyDescent="0.25">
      <c r="A97" s="2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21"/>
    </row>
    <row r="98" spans="1:22" x14ac:dyDescent="0.25">
      <c r="A98" s="6" t="s">
        <v>28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2" x14ac:dyDescent="0.25">
      <c r="A99" s="7" t="s">
        <v>44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2" ht="36.75" x14ac:dyDescent="0.25">
      <c r="A100" s="8" t="s">
        <v>52</v>
      </c>
      <c r="B100" s="9">
        <v>7000</v>
      </c>
      <c r="C100" s="9">
        <v>7500</v>
      </c>
      <c r="D100" s="9">
        <v>9000</v>
      </c>
      <c r="E100" s="9">
        <v>10000</v>
      </c>
      <c r="F100" s="9">
        <v>12000</v>
      </c>
      <c r="G100" s="9">
        <v>13000</v>
      </c>
      <c r="H100" s="9">
        <v>16000</v>
      </c>
      <c r="I100" s="9">
        <v>18000</v>
      </c>
      <c r="J100" s="9">
        <v>20000</v>
      </c>
      <c r="K100" s="9">
        <v>21000</v>
      </c>
      <c r="L100" s="9">
        <v>24000</v>
      </c>
      <c r="M100" s="9">
        <v>26000</v>
      </c>
      <c r="N100" s="9">
        <v>28000</v>
      </c>
      <c r="O100" s="9">
        <v>30000</v>
      </c>
      <c r="P100" s="9">
        <v>36000</v>
      </c>
      <c r="Q100" s="9">
        <v>42000</v>
      </c>
      <c r="R100" s="9">
        <v>48000</v>
      </c>
      <c r="S100" s="9">
        <v>58000</v>
      </c>
      <c r="T100" s="9">
        <v>60000</v>
      </c>
      <c r="U100" s="10" t="s">
        <v>1</v>
      </c>
    </row>
    <row r="101" spans="1:22" x14ac:dyDescent="0.25">
      <c r="A101" s="11" t="s">
        <v>2</v>
      </c>
      <c r="B101" s="11"/>
      <c r="C101" s="11"/>
      <c r="D101" s="11"/>
      <c r="E101" s="11"/>
      <c r="F101" s="11"/>
      <c r="G101" s="11"/>
      <c r="H101" s="11"/>
      <c r="I101" s="11">
        <v>9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2">
        <f t="shared" ref="U101:U109" si="10">SUM(B101:T101)</f>
        <v>9</v>
      </c>
    </row>
    <row r="102" spans="1:22" x14ac:dyDescent="0.25">
      <c r="A102" s="11" t="s">
        <v>4</v>
      </c>
      <c r="B102" s="11"/>
      <c r="C102" s="11"/>
      <c r="D102" s="11"/>
      <c r="E102" s="11"/>
      <c r="F102" s="11"/>
      <c r="G102" s="11"/>
      <c r="H102" s="11"/>
      <c r="I102" s="11">
        <v>1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2">
        <f t="shared" si="10"/>
        <v>1</v>
      </c>
    </row>
    <row r="103" spans="1:22" x14ac:dyDescent="0.25">
      <c r="A103" s="11" t="s">
        <v>5</v>
      </c>
      <c r="B103" s="11"/>
      <c r="C103" s="11"/>
      <c r="D103" s="11"/>
      <c r="E103" s="11"/>
      <c r="F103" s="11"/>
      <c r="G103" s="11"/>
      <c r="H103" s="11"/>
      <c r="I103" s="11">
        <v>10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2">
        <f t="shared" si="10"/>
        <v>10</v>
      </c>
    </row>
    <row r="104" spans="1:22" x14ac:dyDescent="0.25">
      <c r="A104" s="11" t="s">
        <v>29</v>
      </c>
      <c r="B104" s="11"/>
      <c r="C104" s="11"/>
      <c r="D104" s="11"/>
      <c r="E104" s="11"/>
      <c r="F104" s="11">
        <v>1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2">
        <f t="shared" si="10"/>
        <v>1</v>
      </c>
    </row>
    <row r="105" spans="1:22" x14ac:dyDescent="0.25">
      <c r="A105" s="11" t="s">
        <v>6</v>
      </c>
      <c r="B105" s="11"/>
      <c r="C105" s="11"/>
      <c r="D105" s="11"/>
      <c r="E105" s="11"/>
      <c r="F105" s="11">
        <v>1</v>
      </c>
      <c r="G105" s="11"/>
      <c r="H105" s="11"/>
      <c r="I105" s="11">
        <v>1</v>
      </c>
      <c r="J105" s="11"/>
      <c r="K105" s="11"/>
      <c r="L105" s="11"/>
      <c r="M105" s="11"/>
      <c r="N105" s="11"/>
      <c r="O105" s="11">
        <v>1</v>
      </c>
      <c r="P105" s="11"/>
      <c r="Q105" s="11"/>
      <c r="R105" s="11"/>
      <c r="S105" s="11"/>
      <c r="T105" s="11"/>
      <c r="U105" s="12">
        <f t="shared" si="10"/>
        <v>3</v>
      </c>
    </row>
    <row r="106" spans="1:22" x14ac:dyDescent="0.25">
      <c r="A106" s="11" t="s">
        <v>24</v>
      </c>
      <c r="B106" s="11"/>
      <c r="C106" s="11"/>
      <c r="D106" s="11"/>
      <c r="E106" s="11"/>
      <c r="F106" s="11">
        <v>1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>
        <v>2</v>
      </c>
      <c r="U106" s="12">
        <f t="shared" si="10"/>
        <v>3</v>
      </c>
    </row>
    <row r="107" spans="1:22" x14ac:dyDescent="0.25">
      <c r="A107" s="11" t="s">
        <v>30</v>
      </c>
      <c r="B107" s="11"/>
      <c r="C107" s="11"/>
      <c r="D107" s="11"/>
      <c r="E107" s="11"/>
      <c r="F107" s="11">
        <v>2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2">
        <f t="shared" si="10"/>
        <v>2</v>
      </c>
    </row>
    <row r="108" spans="1:22" x14ac:dyDescent="0.25">
      <c r="A108" s="11" t="s">
        <v>31</v>
      </c>
      <c r="B108" s="11"/>
      <c r="C108" s="11"/>
      <c r="D108" s="11">
        <v>1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2">
        <f t="shared" si="10"/>
        <v>1</v>
      </c>
    </row>
    <row r="109" spans="1:22" x14ac:dyDescent="0.25">
      <c r="A109" s="11" t="s">
        <v>11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>
        <v>6</v>
      </c>
      <c r="P109" s="11"/>
      <c r="Q109" s="11">
        <v>4</v>
      </c>
      <c r="R109" s="11"/>
      <c r="S109" s="11"/>
      <c r="T109" s="11"/>
      <c r="U109" s="12">
        <f t="shared" si="10"/>
        <v>10</v>
      </c>
    </row>
    <row r="110" spans="1:22" x14ac:dyDescent="0.25">
      <c r="A110" s="13" t="s">
        <v>8</v>
      </c>
      <c r="B110" s="11">
        <f>SUM(B101:B109)</f>
        <v>0</v>
      </c>
      <c r="C110" s="11"/>
      <c r="D110" s="11">
        <f t="shared" ref="D110:T110" si="11">SUM(D101:D109)</f>
        <v>1</v>
      </c>
      <c r="E110" s="11">
        <f t="shared" si="11"/>
        <v>0</v>
      </c>
      <c r="F110" s="11">
        <f t="shared" si="11"/>
        <v>5</v>
      </c>
      <c r="G110" s="11"/>
      <c r="H110" s="11">
        <f t="shared" si="11"/>
        <v>0</v>
      </c>
      <c r="I110" s="11">
        <f t="shared" si="11"/>
        <v>21</v>
      </c>
      <c r="J110" s="11"/>
      <c r="K110" s="11">
        <f t="shared" si="11"/>
        <v>0</v>
      </c>
      <c r="L110" s="11">
        <f t="shared" si="11"/>
        <v>0</v>
      </c>
      <c r="M110" s="11"/>
      <c r="N110" s="11">
        <f t="shared" si="11"/>
        <v>0</v>
      </c>
      <c r="O110" s="11">
        <f t="shared" si="11"/>
        <v>7</v>
      </c>
      <c r="P110" s="11">
        <f t="shared" si="11"/>
        <v>0</v>
      </c>
      <c r="Q110" s="11">
        <f t="shared" si="11"/>
        <v>4</v>
      </c>
      <c r="R110" s="11">
        <f t="shared" si="11"/>
        <v>0</v>
      </c>
      <c r="S110" s="11">
        <f t="shared" si="11"/>
        <v>0</v>
      </c>
      <c r="T110" s="11">
        <f t="shared" si="11"/>
        <v>2</v>
      </c>
      <c r="U110" s="14">
        <f>SUM(U101:U109)</f>
        <v>40</v>
      </c>
      <c r="V110" s="4">
        <f>SUM(B110:T110)</f>
        <v>40</v>
      </c>
    </row>
    <row r="111" spans="1:22" x14ac:dyDescent="0.25">
      <c r="A111" s="7" t="s">
        <v>46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2" x14ac:dyDescent="0.25">
      <c r="A112" s="11" t="s">
        <v>5</v>
      </c>
      <c r="B112" s="11"/>
      <c r="C112" s="11"/>
      <c r="D112" s="11"/>
      <c r="E112" s="11"/>
      <c r="F112" s="11"/>
      <c r="G112" s="11"/>
      <c r="H112" s="11"/>
      <c r="I112" s="11">
        <v>6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2">
        <f>SUM(B112:T112)</f>
        <v>6</v>
      </c>
    </row>
    <row r="113" spans="1:22" x14ac:dyDescent="0.25">
      <c r="A113" s="13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4">
        <f>SUM(U112:U112)</f>
        <v>6</v>
      </c>
    </row>
    <row r="114" spans="1:22" x14ac:dyDescent="0.25">
      <c r="A114" s="13" t="s">
        <v>27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4">
        <f>SUM(U110,U113)</f>
        <v>46</v>
      </c>
    </row>
    <row r="115" spans="1:22" x14ac:dyDescent="0.25">
      <c r="A115" s="20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33"/>
    </row>
    <row r="116" spans="1:22" x14ac:dyDescent="0.25">
      <c r="A116" s="20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7"/>
    </row>
    <row r="117" spans="1:22" x14ac:dyDescent="0.25">
      <c r="A117" s="6" t="s">
        <v>32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2" x14ac:dyDescent="0.25">
      <c r="A118" s="7" t="s">
        <v>44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2" ht="36.75" x14ac:dyDescent="0.25">
      <c r="A119" s="8" t="s">
        <v>52</v>
      </c>
      <c r="B119" s="9">
        <v>7000</v>
      </c>
      <c r="C119" s="9">
        <v>7500</v>
      </c>
      <c r="D119" s="9">
        <v>9000</v>
      </c>
      <c r="E119" s="9">
        <v>10000</v>
      </c>
      <c r="F119" s="9">
        <v>12000</v>
      </c>
      <c r="G119" s="9">
        <v>13000</v>
      </c>
      <c r="H119" s="9">
        <v>16000</v>
      </c>
      <c r="I119" s="9">
        <v>18000</v>
      </c>
      <c r="J119" s="9">
        <v>20000</v>
      </c>
      <c r="K119" s="9">
        <v>21000</v>
      </c>
      <c r="L119" s="9">
        <v>24000</v>
      </c>
      <c r="M119" s="9">
        <v>26000</v>
      </c>
      <c r="N119" s="9">
        <v>28000</v>
      </c>
      <c r="O119" s="9">
        <v>30000</v>
      </c>
      <c r="P119" s="9">
        <v>36000</v>
      </c>
      <c r="Q119" s="9">
        <v>42000</v>
      </c>
      <c r="R119" s="9">
        <v>48000</v>
      </c>
      <c r="S119" s="9">
        <v>58000</v>
      </c>
      <c r="T119" s="9">
        <v>60000</v>
      </c>
      <c r="U119" s="10" t="s">
        <v>1</v>
      </c>
    </row>
    <row r="120" spans="1:22" x14ac:dyDescent="0.25">
      <c r="A120" s="11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>
        <v>1</v>
      </c>
      <c r="M120" s="9"/>
      <c r="N120" s="9"/>
      <c r="O120" s="9"/>
      <c r="P120" s="9"/>
      <c r="Q120" s="9"/>
      <c r="R120" s="9"/>
      <c r="S120" s="9"/>
      <c r="T120" s="9"/>
      <c r="U120" s="12">
        <f t="shared" ref="U120:U125" si="12">SUM(B120:T120)</f>
        <v>1</v>
      </c>
    </row>
    <row r="121" spans="1:22" x14ac:dyDescent="0.25">
      <c r="A121" s="11" t="s">
        <v>4</v>
      </c>
      <c r="B121" s="11"/>
      <c r="C121" s="11"/>
      <c r="D121" s="11"/>
      <c r="E121" s="11"/>
      <c r="F121" s="11"/>
      <c r="G121" s="11"/>
      <c r="H121" s="11"/>
      <c r="I121" s="11">
        <v>16</v>
      </c>
      <c r="J121" s="11"/>
      <c r="K121" s="11"/>
      <c r="L121" s="11"/>
      <c r="M121" s="11"/>
      <c r="N121" s="11"/>
      <c r="O121" s="11">
        <v>4</v>
      </c>
      <c r="P121" s="11">
        <v>1</v>
      </c>
      <c r="Q121" s="11"/>
      <c r="R121" s="11"/>
      <c r="S121" s="11"/>
      <c r="T121" s="11"/>
      <c r="U121" s="12">
        <f t="shared" si="12"/>
        <v>21</v>
      </c>
    </row>
    <row r="122" spans="1:22" x14ac:dyDescent="0.25">
      <c r="A122" s="11" t="s">
        <v>5</v>
      </c>
      <c r="B122" s="11"/>
      <c r="C122" s="11"/>
      <c r="D122" s="11"/>
      <c r="E122" s="11"/>
      <c r="F122" s="11"/>
      <c r="G122" s="11"/>
      <c r="H122" s="11"/>
      <c r="I122" s="11">
        <v>4</v>
      </c>
      <c r="J122" s="11"/>
      <c r="K122" s="11"/>
      <c r="L122" s="11">
        <v>2</v>
      </c>
      <c r="M122" s="11"/>
      <c r="N122" s="11"/>
      <c r="O122" s="11"/>
      <c r="P122" s="11"/>
      <c r="Q122" s="11"/>
      <c r="R122" s="11"/>
      <c r="S122" s="11"/>
      <c r="T122" s="11"/>
      <c r="U122" s="12">
        <f t="shared" si="12"/>
        <v>6</v>
      </c>
    </row>
    <row r="123" spans="1:22" x14ac:dyDescent="0.25">
      <c r="A123" s="11" t="s">
        <v>6</v>
      </c>
      <c r="B123" s="11"/>
      <c r="C123" s="11"/>
      <c r="D123" s="11"/>
      <c r="E123" s="11"/>
      <c r="F123" s="11"/>
      <c r="G123" s="11"/>
      <c r="H123" s="11"/>
      <c r="I123" s="11">
        <v>6</v>
      </c>
      <c r="J123" s="11"/>
      <c r="K123" s="11"/>
      <c r="L123" s="11"/>
      <c r="M123" s="11"/>
      <c r="N123" s="11"/>
      <c r="O123" s="11"/>
      <c r="P123" s="11">
        <v>5</v>
      </c>
      <c r="Q123" s="11"/>
      <c r="R123" s="11"/>
      <c r="S123" s="11"/>
      <c r="T123" s="11"/>
      <c r="U123" s="12">
        <f t="shared" si="12"/>
        <v>11</v>
      </c>
    </row>
    <row r="124" spans="1:22" x14ac:dyDescent="0.25">
      <c r="A124" s="11" t="s">
        <v>7</v>
      </c>
      <c r="B124" s="11"/>
      <c r="C124" s="11"/>
      <c r="D124" s="11">
        <v>6</v>
      </c>
      <c r="E124" s="11"/>
      <c r="F124" s="11"/>
      <c r="G124" s="11"/>
      <c r="H124" s="11"/>
      <c r="I124" s="11">
        <v>1</v>
      </c>
      <c r="J124" s="11"/>
      <c r="K124" s="11"/>
      <c r="L124" s="11"/>
      <c r="M124" s="11"/>
      <c r="N124" s="11">
        <v>3</v>
      </c>
      <c r="O124" s="11"/>
      <c r="P124" s="11">
        <v>10</v>
      </c>
      <c r="Q124" s="11"/>
      <c r="R124" s="11"/>
      <c r="S124" s="11"/>
      <c r="T124" s="11"/>
      <c r="U124" s="12">
        <f t="shared" si="12"/>
        <v>20</v>
      </c>
    </row>
    <row r="125" spans="1:22" x14ac:dyDescent="0.25">
      <c r="A125" s="13" t="s">
        <v>8</v>
      </c>
      <c r="B125" s="11">
        <f>SUM(B121:B124)</f>
        <v>0</v>
      </c>
      <c r="C125" s="11"/>
      <c r="D125" s="11">
        <f t="shared" ref="D125:T125" si="13">SUM(D121:D124)</f>
        <v>6</v>
      </c>
      <c r="E125" s="11">
        <f t="shared" si="13"/>
        <v>0</v>
      </c>
      <c r="F125" s="11">
        <f t="shared" si="13"/>
        <v>0</v>
      </c>
      <c r="G125" s="11"/>
      <c r="H125" s="11">
        <f t="shared" si="13"/>
        <v>0</v>
      </c>
      <c r="I125" s="11">
        <f>SUM(I121:I124)</f>
        <v>27</v>
      </c>
      <c r="J125" s="11"/>
      <c r="K125" s="11">
        <f t="shared" si="13"/>
        <v>0</v>
      </c>
      <c r="L125" s="9">
        <f>SUM(L120:L124)</f>
        <v>3</v>
      </c>
      <c r="M125" s="9"/>
      <c r="N125" s="11">
        <f t="shared" si="13"/>
        <v>3</v>
      </c>
      <c r="O125" s="11">
        <f t="shared" si="13"/>
        <v>4</v>
      </c>
      <c r="P125" s="11">
        <f>SUM(P121:P124)</f>
        <v>16</v>
      </c>
      <c r="Q125" s="11">
        <f t="shared" si="13"/>
        <v>0</v>
      </c>
      <c r="R125" s="11">
        <f t="shared" si="13"/>
        <v>0</v>
      </c>
      <c r="S125" s="11">
        <f t="shared" si="13"/>
        <v>0</v>
      </c>
      <c r="T125" s="11">
        <f t="shared" si="13"/>
        <v>0</v>
      </c>
      <c r="U125" s="14">
        <f t="shared" si="12"/>
        <v>59</v>
      </c>
      <c r="V125" s="4">
        <f>SUM(B125:T125)</f>
        <v>59</v>
      </c>
    </row>
    <row r="126" spans="1:22" x14ac:dyDescent="0.25">
      <c r="A126" s="20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21"/>
    </row>
    <row r="127" spans="1:22" x14ac:dyDescent="0.25">
      <c r="A127" s="7" t="s">
        <v>46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2" x14ac:dyDescent="0.25">
      <c r="A128" s="11" t="s">
        <v>3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>
        <v>14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2">
        <f>SUM(B128:T128)</f>
        <v>14</v>
      </c>
    </row>
    <row r="129" spans="1:21" x14ac:dyDescent="0.25">
      <c r="A129" s="11" t="s">
        <v>7</v>
      </c>
      <c r="B129" s="11"/>
      <c r="C129" s="11"/>
      <c r="D129" s="11"/>
      <c r="E129" s="11"/>
      <c r="F129" s="11"/>
      <c r="G129" s="11"/>
      <c r="H129" s="11"/>
      <c r="I129" s="11">
        <v>2</v>
      </c>
      <c r="J129" s="11"/>
      <c r="K129" s="11">
        <v>3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5">
        <f>SUM(B129:T129)</f>
        <v>5</v>
      </c>
    </row>
    <row r="130" spans="1:21" x14ac:dyDescent="0.25">
      <c r="A130" s="11"/>
      <c r="B130" s="11"/>
      <c r="C130" s="11"/>
      <c r="D130" s="11"/>
      <c r="E130" s="11"/>
      <c r="F130" s="11"/>
      <c r="G130" s="11"/>
      <c r="H130" s="11"/>
      <c r="I130" s="11">
        <v>2</v>
      </c>
      <c r="J130" s="11"/>
      <c r="K130" s="11">
        <f>SUM(K128:K129)</f>
        <v>17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4">
        <f>SUM(U128:U129)</f>
        <v>19</v>
      </c>
    </row>
    <row r="131" spans="1:21" x14ac:dyDescent="0.25">
      <c r="A131" s="13" t="s">
        <v>27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4">
        <f>SUM(U125,U130)</f>
        <v>78</v>
      </c>
    </row>
    <row r="132" spans="1:21" x14ac:dyDescent="0.25">
      <c r="A132" s="20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21"/>
    </row>
    <row r="133" spans="1:21" x14ac:dyDescent="0.25">
      <c r="A133" s="6" t="s">
        <v>33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x14ac:dyDescent="0.25">
      <c r="A134" s="7" t="s">
        <v>44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36.75" x14ac:dyDescent="0.25">
      <c r="A135" s="8" t="s">
        <v>52</v>
      </c>
      <c r="B135" s="9">
        <v>7000</v>
      </c>
      <c r="C135" s="9">
        <v>7500</v>
      </c>
      <c r="D135" s="9">
        <v>9000</v>
      </c>
      <c r="E135" s="9">
        <v>10000</v>
      </c>
      <c r="F135" s="9">
        <v>12000</v>
      </c>
      <c r="G135" s="9">
        <v>13000</v>
      </c>
      <c r="H135" s="9">
        <v>16000</v>
      </c>
      <c r="I135" s="9">
        <v>18000</v>
      </c>
      <c r="J135" s="9">
        <v>20000</v>
      </c>
      <c r="K135" s="9">
        <v>21000</v>
      </c>
      <c r="L135" s="9">
        <v>24000</v>
      </c>
      <c r="M135" s="9">
        <v>26000</v>
      </c>
      <c r="N135" s="9">
        <v>28000</v>
      </c>
      <c r="O135" s="9">
        <v>30000</v>
      </c>
      <c r="P135" s="9">
        <v>36000</v>
      </c>
      <c r="Q135" s="9">
        <v>42000</v>
      </c>
      <c r="R135" s="9">
        <v>48000</v>
      </c>
      <c r="S135" s="9">
        <v>58000</v>
      </c>
      <c r="T135" s="9">
        <v>60000</v>
      </c>
      <c r="U135" s="10" t="s">
        <v>1</v>
      </c>
    </row>
    <row r="136" spans="1:21" x14ac:dyDescent="0.25">
      <c r="A136" s="13" t="s">
        <v>47</v>
      </c>
      <c r="B136" s="9"/>
      <c r="C136" s="9"/>
      <c r="D136" s="9"/>
      <c r="E136" s="9"/>
      <c r="F136" s="9"/>
      <c r="G136" s="9"/>
      <c r="H136" s="9"/>
      <c r="I136" s="9"/>
      <c r="J136" s="9">
        <v>2</v>
      </c>
      <c r="K136" s="9"/>
      <c r="L136" s="9"/>
      <c r="M136" s="9">
        <v>3</v>
      </c>
      <c r="N136" s="9"/>
      <c r="O136" s="9"/>
      <c r="P136" s="9"/>
      <c r="Q136" s="9"/>
      <c r="R136" s="9"/>
      <c r="S136" s="9"/>
      <c r="T136" s="9"/>
      <c r="U136" s="12">
        <f t="shared" ref="U136:U137" si="14">SUM(B136:T136)</f>
        <v>5</v>
      </c>
    </row>
    <row r="137" spans="1:21" s="2" customFormat="1" x14ac:dyDescent="0.25">
      <c r="A137" s="11" t="s">
        <v>17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>
        <v>6</v>
      </c>
      <c r="Q137" s="9"/>
      <c r="R137" s="9"/>
      <c r="S137" s="9"/>
      <c r="T137" s="9"/>
      <c r="U137" s="12">
        <f t="shared" si="14"/>
        <v>6</v>
      </c>
    </row>
    <row r="138" spans="1:21" x14ac:dyDescent="0.25">
      <c r="A138" s="11" t="s">
        <v>4</v>
      </c>
      <c r="B138" s="11"/>
      <c r="C138" s="11"/>
      <c r="D138" s="11"/>
      <c r="E138" s="11"/>
      <c r="F138" s="11">
        <v>1</v>
      </c>
      <c r="G138" s="11"/>
      <c r="H138" s="11"/>
      <c r="I138" s="11"/>
      <c r="J138" s="11"/>
      <c r="K138" s="11">
        <v>3</v>
      </c>
      <c r="L138" s="11">
        <v>3</v>
      </c>
      <c r="M138" s="11"/>
      <c r="N138" s="11">
        <v>1</v>
      </c>
      <c r="O138" s="11"/>
      <c r="P138" s="11"/>
      <c r="Q138" s="11"/>
      <c r="R138" s="11"/>
      <c r="S138" s="11"/>
      <c r="T138" s="11"/>
      <c r="U138" s="12">
        <f t="shared" ref="U138:U144" si="15">SUM(B138:T138)</f>
        <v>8</v>
      </c>
    </row>
    <row r="139" spans="1:21" x14ac:dyDescent="0.25">
      <c r="A139" s="11" t="s">
        <v>5</v>
      </c>
      <c r="B139" s="11"/>
      <c r="C139" s="11"/>
      <c r="D139" s="11"/>
      <c r="E139" s="11"/>
      <c r="F139" s="11"/>
      <c r="G139" s="11"/>
      <c r="H139" s="11"/>
      <c r="I139" s="11">
        <v>23</v>
      </c>
      <c r="J139" s="11"/>
      <c r="K139" s="11"/>
      <c r="L139" s="11"/>
      <c r="M139" s="11"/>
      <c r="N139" s="11">
        <v>1</v>
      </c>
      <c r="O139" s="11"/>
      <c r="P139" s="11"/>
      <c r="Q139" s="11"/>
      <c r="R139" s="11"/>
      <c r="S139" s="11"/>
      <c r="T139" s="11"/>
      <c r="U139" s="12">
        <f t="shared" si="15"/>
        <v>24</v>
      </c>
    </row>
    <row r="140" spans="1:21" x14ac:dyDescent="0.25">
      <c r="A140" s="11" t="s">
        <v>6</v>
      </c>
      <c r="B140" s="11">
        <v>4</v>
      </c>
      <c r="C140" s="11"/>
      <c r="D140" s="11">
        <v>25</v>
      </c>
      <c r="E140" s="11"/>
      <c r="F140" s="11">
        <v>16</v>
      </c>
      <c r="G140" s="11"/>
      <c r="H140" s="11">
        <v>6</v>
      </c>
      <c r="I140" s="11">
        <v>24</v>
      </c>
      <c r="J140" s="11"/>
      <c r="K140" s="11"/>
      <c r="L140" s="11">
        <v>4</v>
      </c>
      <c r="M140" s="11"/>
      <c r="N140" s="11">
        <v>17</v>
      </c>
      <c r="O140" s="11">
        <v>54</v>
      </c>
      <c r="P140" s="11"/>
      <c r="Q140" s="11"/>
      <c r="R140" s="11">
        <v>17</v>
      </c>
      <c r="S140" s="11"/>
      <c r="T140" s="11"/>
      <c r="U140" s="12">
        <f>SUM(B140:T140)</f>
        <v>167</v>
      </c>
    </row>
    <row r="141" spans="1:21" x14ac:dyDescent="0.25">
      <c r="A141" s="11" t="s">
        <v>13</v>
      </c>
      <c r="B141" s="11"/>
      <c r="C141" s="11"/>
      <c r="D141" s="11">
        <v>16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2">
        <f t="shared" si="15"/>
        <v>16</v>
      </c>
    </row>
    <row r="142" spans="1:21" x14ac:dyDescent="0.25">
      <c r="A142" s="11" t="s">
        <v>11</v>
      </c>
      <c r="B142" s="11"/>
      <c r="C142" s="11"/>
      <c r="D142" s="11"/>
      <c r="E142" s="11"/>
      <c r="F142" s="11"/>
      <c r="G142" s="11">
        <v>1</v>
      </c>
      <c r="H142" s="11"/>
      <c r="I142" s="11"/>
      <c r="J142" s="11"/>
      <c r="K142" s="11"/>
      <c r="L142" s="11">
        <v>5</v>
      </c>
      <c r="M142" s="11"/>
      <c r="N142" s="11"/>
      <c r="O142" s="11"/>
      <c r="P142" s="11"/>
      <c r="Q142" s="11">
        <v>1</v>
      </c>
      <c r="R142" s="11"/>
      <c r="S142" s="11"/>
      <c r="T142" s="11"/>
      <c r="U142" s="12">
        <f t="shared" si="15"/>
        <v>7</v>
      </c>
    </row>
    <row r="143" spans="1:21" x14ac:dyDescent="0.25">
      <c r="A143" s="11" t="s">
        <v>48</v>
      </c>
      <c r="B143" s="11"/>
      <c r="C143" s="11"/>
      <c r="D143" s="11">
        <v>1</v>
      </c>
      <c r="E143" s="11"/>
      <c r="F143" s="11">
        <v>1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2">
        <f t="shared" si="15"/>
        <v>2</v>
      </c>
    </row>
    <row r="144" spans="1:21" x14ac:dyDescent="0.25">
      <c r="A144" s="11" t="s">
        <v>7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>
        <v>1</v>
      </c>
      <c r="T144" s="11"/>
      <c r="U144" s="12">
        <f t="shared" si="15"/>
        <v>1</v>
      </c>
    </row>
    <row r="145" spans="1:22" x14ac:dyDescent="0.25">
      <c r="A145" s="13" t="s">
        <v>8</v>
      </c>
      <c r="B145" s="9">
        <f>SUM(B136:B144)</f>
        <v>4</v>
      </c>
      <c r="C145" s="9">
        <f t="shared" ref="C145:T145" si="16">SUM(C136:C144)</f>
        <v>0</v>
      </c>
      <c r="D145" s="9">
        <f>SUM(D136:D144)</f>
        <v>42</v>
      </c>
      <c r="E145" s="9">
        <f t="shared" si="16"/>
        <v>0</v>
      </c>
      <c r="F145" s="9">
        <f t="shared" si="16"/>
        <v>18</v>
      </c>
      <c r="G145" s="9">
        <f t="shared" si="16"/>
        <v>1</v>
      </c>
      <c r="H145" s="9">
        <f t="shared" si="16"/>
        <v>6</v>
      </c>
      <c r="I145" s="9">
        <f t="shared" si="16"/>
        <v>47</v>
      </c>
      <c r="J145" s="9">
        <f t="shared" si="16"/>
        <v>2</v>
      </c>
      <c r="K145" s="9">
        <f t="shared" si="16"/>
        <v>3</v>
      </c>
      <c r="L145" s="9">
        <f>SUM(L136:L144)</f>
        <v>12</v>
      </c>
      <c r="M145" s="9">
        <f t="shared" si="16"/>
        <v>3</v>
      </c>
      <c r="N145" s="9">
        <f t="shared" si="16"/>
        <v>19</v>
      </c>
      <c r="O145" s="9">
        <f t="shared" si="16"/>
        <v>54</v>
      </c>
      <c r="P145" s="9">
        <f t="shared" si="16"/>
        <v>6</v>
      </c>
      <c r="Q145" s="9">
        <f t="shared" si="16"/>
        <v>1</v>
      </c>
      <c r="R145" s="9">
        <f t="shared" si="16"/>
        <v>17</v>
      </c>
      <c r="S145" s="9">
        <f t="shared" si="16"/>
        <v>1</v>
      </c>
      <c r="T145" s="9">
        <f t="shared" si="16"/>
        <v>0</v>
      </c>
      <c r="U145" s="19">
        <f>SUM(U136:U144)</f>
        <v>236</v>
      </c>
      <c r="V145" s="3">
        <f>SUM(B145:T145)</f>
        <v>236</v>
      </c>
    </row>
    <row r="146" spans="1:22" x14ac:dyDescent="0.25">
      <c r="A146" s="20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21"/>
    </row>
    <row r="147" spans="1:22" x14ac:dyDescent="0.25">
      <c r="A147" s="7" t="s">
        <v>46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2" x14ac:dyDescent="0.25">
      <c r="A148" s="11" t="s">
        <v>3</v>
      </c>
      <c r="B148" s="11"/>
      <c r="C148" s="11"/>
      <c r="D148" s="11">
        <v>1</v>
      </c>
      <c r="E148" s="11">
        <v>3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2">
        <f>SUM(B148:T148)</f>
        <v>4</v>
      </c>
    </row>
    <row r="149" spans="1:22" x14ac:dyDescent="0.25">
      <c r="A149" s="11" t="s">
        <v>41</v>
      </c>
      <c r="B149" s="11"/>
      <c r="C149" s="11">
        <v>3</v>
      </c>
      <c r="D149" s="11"/>
      <c r="E149" s="11">
        <v>16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2">
        <f>SUM(B149:T149)</f>
        <v>19</v>
      </c>
    </row>
    <row r="150" spans="1:22" x14ac:dyDescent="0.25">
      <c r="A150" s="13"/>
      <c r="B150" s="11"/>
      <c r="C150" s="11">
        <f>SUM(C148:C149)</f>
        <v>3</v>
      </c>
      <c r="D150" s="11">
        <f>SUM(D148:D149)</f>
        <v>1</v>
      </c>
      <c r="E150" s="11">
        <f>SUM(E148:E149)</f>
        <v>19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4">
        <f>SUM(U148:U149)</f>
        <v>23</v>
      </c>
    </row>
    <row r="151" spans="1:22" x14ac:dyDescent="0.25">
      <c r="A151" s="13" t="s">
        <v>27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9">
        <f>SUM(U145,U150,)</f>
        <v>259</v>
      </c>
    </row>
    <row r="152" spans="1:22" x14ac:dyDescent="0.25">
      <c r="A152" s="20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21"/>
    </row>
    <row r="153" spans="1:22" x14ac:dyDescent="0.25">
      <c r="A153" s="6" t="s">
        <v>34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2" x14ac:dyDescent="0.25">
      <c r="A154" s="7" t="s">
        <v>44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2" ht="36.75" x14ac:dyDescent="0.25">
      <c r="A155" s="8" t="s">
        <v>52</v>
      </c>
      <c r="B155" s="9">
        <v>7000</v>
      </c>
      <c r="C155" s="9">
        <v>7500</v>
      </c>
      <c r="D155" s="9">
        <v>9000</v>
      </c>
      <c r="E155" s="9">
        <v>10000</v>
      </c>
      <c r="F155" s="9">
        <v>12000</v>
      </c>
      <c r="G155" s="9">
        <v>13000</v>
      </c>
      <c r="H155" s="9">
        <v>16000</v>
      </c>
      <c r="I155" s="9">
        <v>18000</v>
      </c>
      <c r="J155" s="9">
        <v>20000</v>
      </c>
      <c r="K155" s="9">
        <v>21000</v>
      </c>
      <c r="L155" s="9">
        <v>24000</v>
      </c>
      <c r="M155" s="9">
        <v>26000</v>
      </c>
      <c r="N155" s="9">
        <v>28000</v>
      </c>
      <c r="O155" s="9">
        <v>30000</v>
      </c>
      <c r="P155" s="9">
        <v>36000</v>
      </c>
      <c r="Q155" s="9">
        <v>42000</v>
      </c>
      <c r="R155" s="9">
        <v>48000</v>
      </c>
      <c r="S155" s="9">
        <v>58000</v>
      </c>
      <c r="T155" s="9">
        <v>60000</v>
      </c>
      <c r="U155" s="10" t="s">
        <v>1</v>
      </c>
    </row>
    <row r="156" spans="1:22" x14ac:dyDescent="0.25">
      <c r="A156" s="11" t="s">
        <v>5</v>
      </c>
      <c r="B156" s="11"/>
      <c r="C156" s="11"/>
      <c r="D156" s="11"/>
      <c r="E156" s="11"/>
      <c r="F156" s="11"/>
      <c r="G156" s="11"/>
      <c r="H156" s="11"/>
      <c r="I156" s="11">
        <v>4</v>
      </c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2">
        <f>SUM(B156:T156)</f>
        <v>4</v>
      </c>
    </row>
    <row r="157" spans="1:22" x14ac:dyDescent="0.25">
      <c r="A157" s="11" t="s">
        <v>6</v>
      </c>
      <c r="B157" s="11"/>
      <c r="C157" s="11"/>
      <c r="D157" s="11">
        <v>9</v>
      </c>
      <c r="E157" s="11"/>
      <c r="F157" s="11">
        <v>1</v>
      </c>
      <c r="G157" s="11"/>
      <c r="H157" s="11"/>
      <c r="I157" s="11">
        <v>5</v>
      </c>
      <c r="J157" s="11"/>
      <c r="K157" s="11"/>
      <c r="L157" s="11"/>
      <c r="M157" s="11"/>
      <c r="N157" s="11"/>
      <c r="O157" s="11">
        <v>2</v>
      </c>
      <c r="P157" s="11"/>
      <c r="Q157" s="11"/>
      <c r="R157" s="11">
        <v>1</v>
      </c>
      <c r="S157" s="11"/>
      <c r="T157" s="11"/>
      <c r="U157" s="12">
        <f>SUM(B157:T157)</f>
        <v>18</v>
      </c>
    </row>
    <row r="158" spans="1:22" x14ac:dyDescent="0.25">
      <c r="A158" s="11" t="s">
        <v>11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>
        <v>3</v>
      </c>
      <c r="M158" s="11"/>
      <c r="N158" s="11"/>
      <c r="O158" s="11"/>
      <c r="P158" s="11"/>
      <c r="Q158" s="11"/>
      <c r="R158" s="11"/>
      <c r="S158" s="11"/>
      <c r="T158" s="11"/>
      <c r="U158" s="12">
        <f>SUM(B158:T158)</f>
        <v>3</v>
      </c>
    </row>
    <row r="159" spans="1:22" x14ac:dyDescent="0.25">
      <c r="A159" s="13" t="s">
        <v>8</v>
      </c>
      <c r="B159" s="11">
        <f>SUM(B156:B158)</f>
        <v>0</v>
      </c>
      <c r="C159" s="11"/>
      <c r="D159" s="11">
        <f t="shared" ref="D159:T159" si="17">SUM(D156:D158)</f>
        <v>9</v>
      </c>
      <c r="E159" s="11">
        <f t="shared" si="17"/>
        <v>0</v>
      </c>
      <c r="F159" s="11">
        <f t="shared" si="17"/>
        <v>1</v>
      </c>
      <c r="G159" s="11"/>
      <c r="H159" s="11">
        <f t="shared" si="17"/>
        <v>0</v>
      </c>
      <c r="I159" s="11">
        <f t="shared" si="17"/>
        <v>9</v>
      </c>
      <c r="J159" s="11"/>
      <c r="K159" s="11">
        <f t="shared" si="17"/>
        <v>0</v>
      </c>
      <c r="L159" s="11">
        <f t="shared" si="17"/>
        <v>3</v>
      </c>
      <c r="M159" s="11"/>
      <c r="N159" s="11">
        <f t="shared" si="17"/>
        <v>0</v>
      </c>
      <c r="O159" s="11">
        <f t="shared" si="17"/>
        <v>2</v>
      </c>
      <c r="P159" s="11">
        <f t="shared" si="17"/>
        <v>0</v>
      </c>
      <c r="Q159" s="11">
        <f t="shared" si="17"/>
        <v>0</v>
      </c>
      <c r="R159" s="11">
        <f t="shared" si="17"/>
        <v>1</v>
      </c>
      <c r="S159" s="11">
        <f t="shared" si="17"/>
        <v>0</v>
      </c>
      <c r="T159" s="11">
        <f t="shared" si="17"/>
        <v>0</v>
      </c>
      <c r="U159" s="14">
        <f>SUM(U156:U158)</f>
        <v>25</v>
      </c>
    </row>
    <row r="160" spans="1:22" x14ac:dyDescent="0.25">
      <c r="A160" s="20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7"/>
    </row>
    <row r="161" spans="1:21" x14ac:dyDescent="0.25">
      <c r="A161" s="6" t="s">
        <v>35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x14ac:dyDescent="0.25">
      <c r="A162" s="7" t="s">
        <v>44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36.75" x14ac:dyDescent="0.25">
      <c r="A163" s="8" t="s">
        <v>52</v>
      </c>
      <c r="B163" s="9">
        <v>7000</v>
      </c>
      <c r="C163" s="9">
        <v>7500</v>
      </c>
      <c r="D163" s="9">
        <v>9000</v>
      </c>
      <c r="E163" s="9">
        <v>10000</v>
      </c>
      <c r="F163" s="9">
        <v>12000</v>
      </c>
      <c r="G163" s="9">
        <v>13000</v>
      </c>
      <c r="H163" s="9">
        <v>16000</v>
      </c>
      <c r="I163" s="9">
        <v>18000</v>
      </c>
      <c r="J163" s="9">
        <v>20000</v>
      </c>
      <c r="K163" s="9">
        <v>21000</v>
      </c>
      <c r="L163" s="9">
        <v>24000</v>
      </c>
      <c r="M163" s="9">
        <v>26000</v>
      </c>
      <c r="N163" s="9">
        <v>28000</v>
      </c>
      <c r="O163" s="9">
        <v>30000</v>
      </c>
      <c r="P163" s="9">
        <v>36000</v>
      </c>
      <c r="Q163" s="9">
        <v>42000</v>
      </c>
      <c r="R163" s="9">
        <v>48000</v>
      </c>
      <c r="S163" s="9">
        <v>58000</v>
      </c>
      <c r="T163" s="9">
        <v>60000</v>
      </c>
      <c r="U163" s="10" t="s">
        <v>1</v>
      </c>
    </row>
    <row r="164" spans="1:21" x14ac:dyDescent="0.25">
      <c r="A164" s="11" t="s">
        <v>3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>
        <v>1</v>
      </c>
      <c r="M164" s="11"/>
      <c r="N164" s="11"/>
      <c r="O164" s="11">
        <v>3</v>
      </c>
      <c r="P164" s="11"/>
      <c r="Q164" s="11"/>
      <c r="R164" s="11"/>
      <c r="S164" s="11"/>
      <c r="T164" s="11"/>
      <c r="U164" s="12">
        <f>SUM(B164:T164)</f>
        <v>4</v>
      </c>
    </row>
    <row r="165" spans="1:21" x14ac:dyDescent="0.25">
      <c r="A165" s="11" t="s">
        <v>4</v>
      </c>
      <c r="B165" s="11"/>
      <c r="C165" s="11"/>
      <c r="D165" s="11"/>
      <c r="E165" s="11"/>
      <c r="F165" s="11"/>
      <c r="G165" s="11"/>
      <c r="H165" s="11"/>
      <c r="I165" s="11">
        <v>3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2">
        <f>SUM(B165:T165)</f>
        <v>3</v>
      </c>
    </row>
    <row r="166" spans="1:21" x14ac:dyDescent="0.25">
      <c r="A166" s="11" t="s">
        <v>5</v>
      </c>
      <c r="B166" s="11"/>
      <c r="C166" s="11"/>
      <c r="D166" s="11"/>
      <c r="E166" s="11"/>
      <c r="F166" s="11"/>
      <c r="G166" s="11"/>
      <c r="H166" s="11"/>
      <c r="I166" s="11">
        <v>1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2">
        <f>SUM(B166:T166)</f>
        <v>1</v>
      </c>
    </row>
    <row r="167" spans="1:21" x14ac:dyDescent="0.25">
      <c r="A167" s="11" t="s">
        <v>6</v>
      </c>
      <c r="B167" s="11"/>
      <c r="C167" s="11"/>
      <c r="D167" s="11"/>
      <c r="E167" s="11"/>
      <c r="F167" s="11">
        <v>21</v>
      </c>
      <c r="G167" s="11"/>
      <c r="H167" s="11"/>
      <c r="I167" s="11">
        <v>1</v>
      </c>
      <c r="J167" s="11"/>
      <c r="K167" s="11"/>
      <c r="L167" s="11">
        <v>1</v>
      </c>
      <c r="M167" s="11"/>
      <c r="N167" s="11"/>
      <c r="O167" s="11">
        <v>4</v>
      </c>
      <c r="P167" s="11"/>
      <c r="Q167" s="11"/>
      <c r="R167" s="11"/>
      <c r="S167" s="11"/>
      <c r="T167" s="11"/>
      <c r="U167" s="12">
        <f>SUM(B167:T167)</f>
        <v>27</v>
      </c>
    </row>
    <row r="168" spans="1:21" x14ac:dyDescent="0.25">
      <c r="A168" s="13" t="s">
        <v>8</v>
      </c>
      <c r="B168" s="11">
        <f>SUM(B164:B167)</f>
        <v>0</v>
      </c>
      <c r="C168" s="11"/>
      <c r="D168" s="11">
        <f t="shared" ref="D168:T168" si="18">SUM(D164:D167)</f>
        <v>0</v>
      </c>
      <c r="E168" s="11">
        <f t="shared" si="18"/>
        <v>0</v>
      </c>
      <c r="F168" s="11">
        <f t="shared" si="18"/>
        <v>21</v>
      </c>
      <c r="G168" s="11"/>
      <c r="H168" s="11">
        <f t="shared" si="18"/>
        <v>0</v>
      </c>
      <c r="I168" s="11">
        <f t="shared" si="18"/>
        <v>5</v>
      </c>
      <c r="J168" s="11"/>
      <c r="K168" s="11">
        <f t="shared" si="18"/>
        <v>0</v>
      </c>
      <c r="L168" s="11">
        <f t="shared" si="18"/>
        <v>2</v>
      </c>
      <c r="M168" s="11"/>
      <c r="N168" s="11">
        <f t="shared" si="18"/>
        <v>0</v>
      </c>
      <c r="O168" s="11">
        <f t="shared" si="18"/>
        <v>7</v>
      </c>
      <c r="P168" s="11">
        <f t="shared" si="18"/>
        <v>0</v>
      </c>
      <c r="Q168" s="11">
        <f t="shared" si="18"/>
        <v>0</v>
      </c>
      <c r="R168" s="11">
        <f>SUM(R164:R167)</f>
        <v>0</v>
      </c>
      <c r="S168" s="11">
        <f t="shared" si="18"/>
        <v>0</v>
      </c>
      <c r="T168" s="11">
        <f t="shared" si="18"/>
        <v>0</v>
      </c>
      <c r="U168" s="14">
        <f>SUM(U164:U167)</f>
        <v>35</v>
      </c>
    </row>
    <row r="169" spans="1:21" x14ac:dyDescent="0.25">
      <c r="A169" s="20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7"/>
    </row>
    <row r="170" spans="1:21" x14ac:dyDescent="0.25">
      <c r="A170" s="6" t="s">
        <v>36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x14ac:dyDescent="0.25">
      <c r="A171" s="7" t="s">
        <v>44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36.75" x14ac:dyDescent="0.25">
      <c r="A172" s="8" t="s">
        <v>52</v>
      </c>
      <c r="B172" s="9">
        <v>7000</v>
      </c>
      <c r="C172" s="9">
        <v>7500</v>
      </c>
      <c r="D172" s="9">
        <v>9000</v>
      </c>
      <c r="E172" s="9">
        <v>10000</v>
      </c>
      <c r="F172" s="9">
        <v>12000</v>
      </c>
      <c r="G172" s="9">
        <v>13000</v>
      </c>
      <c r="H172" s="9">
        <v>16000</v>
      </c>
      <c r="I172" s="9">
        <v>18000</v>
      </c>
      <c r="J172" s="9">
        <v>20000</v>
      </c>
      <c r="K172" s="9">
        <v>21000</v>
      </c>
      <c r="L172" s="9">
        <v>24000</v>
      </c>
      <c r="M172" s="9">
        <v>26000</v>
      </c>
      <c r="N172" s="9">
        <v>28000</v>
      </c>
      <c r="O172" s="9">
        <v>30000</v>
      </c>
      <c r="P172" s="9">
        <v>36000</v>
      </c>
      <c r="Q172" s="9">
        <v>42000</v>
      </c>
      <c r="R172" s="9">
        <v>48000</v>
      </c>
      <c r="S172" s="9">
        <v>58000</v>
      </c>
      <c r="T172" s="9">
        <v>60000</v>
      </c>
      <c r="U172" s="10" t="s">
        <v>1</v>
      </c>
    </row>
    <row r="173" spans="1:21" x14ac:dyDescent="0.25">
      <c r="A173" s="11" t="s">
        <v>3</v>
      </c>
      <c r="B173" s="11"/>
      <c r="C173" s="11"/>
      <c r="D173" s="11"/>
      <c r="E173" s="11"/>
      <c r="F173" s="11">
        <v>2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2">
        <f>SUM(B173:T173)</f>
        <v>2</v>
      </c>
    </row>
    <row r="174" spans="1:21" x14ac:dyDescent="0.25">
      <c r="A174" s="11" t="s">
        <v>5</v>
      </c>
      <c r="B174" s="11"/>
      <c r="C174" s="11"/>
      <c r="D174" s="11"/>
      <c r="E174" s="11"/>
      <c r="F174" s="11"/>
      <c r="G174" s="11"/>
      <c r="H174" s="11"/>
      <c r="I174" s="11">
        <v>19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2">
        <f>SUM(B174:T174)</f>
        <v>19</v>
      </c>
    </row>
    <row r="175" spans="1:21" x14ac:dyDescent="0.25">
      <c r="A175" s="13" t="s">
        <v>8</v>
      </c>
      <c r="B175" s="12">
        <f>SUM(B173:B174)</f>
        <v>0</v>
      </c>
      <c r="C175" s="12"/>
      <c r="D175" s="12">
        <f t="shared" ref="D175:T175" si="19">SUM(D173:D174)</f>
        <v>0</v>
      </c>
      <c r="E175" s="12">
        <f t="shared" si="19"/>
        <v>0</v>
      </c>
      <c r="F175" s="12">
        <f t="shared" si="19"/>
        <v>2</v>
      </c>
      <c r="G175" s="12"/>
      <c r="H175" s="12">
        <f t="shared" si="19"/>
        <v>0</v>
      </c>
      <c r="I175" s="12">
        <f t="shared" si="19"/>
        <v>19</v>
      </c>
      <c r="J175" s="12"/>
      <c r="K175" s="12">
        <f t="shared" si="19"/>
        <v>0</v>
      </c>
      <c r="L175" s="12">
        <f t="shared" si="19"/>
        <v>0</v>
      </c>
      <c r="M175" s="12"/>
      <c r="N175" s="12">
        <f t="shared" si="19"/>
        <v>0</v>
      </c>
      <c r="O175" s="12">
        <f t="shared" si="19"/>
        <v>0</v>
      </c>
      <c r="P175" s="12">
        <f t="shared" si="19"/>
        <v>0</v>
      </c>
      <c r="Q175" s="12">
        <f t="shared" si="19"/>
        <v>0</v>
      </c>
      <c r="R175" s="12">
        <f t="shared" si="19"/>
        <v>0</v>
      </c>
      <c r="S175" s="12">
        <f t="shared" si="19"/>
        <v>0</v>
      </c>
      <c r="T175" s="12">
        <f t="shared" si="19"/>
        <v>0</v>
      </c>
      <c r="U175" s="14">
        <f>SUM(U173:U174)</f>
        <v>21</v>
      </c>
    </row>
    <row r="176" spans="1:2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1:21" x14ac:dyDescent="0.25">
      <c r="A177" s="23" t="s">
        <v>37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</row>
    <row r="178" spans="1:21" x14ac:dyDescent="0.25">
      <c r="A178" s="24" t="s">
        <v>38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6"/>
      <c r="U178" s="27">
        <f>SUM(U10,U25,U40,U57,U67,U77,U92,U110,U125,U145,U159,U168,U175)</f>
        <v>905</v>
      </c>
    </row>
    <row r="179" spans="1:21" x14ac:dyDescent="0.25">
      <c r="A179" s="24" t="s">
        <v>39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6"/>
      <c r="U179" s="28">
        <f>SUM(U15,U27,U95,U130,U150)</f>
        <v>172</v>
      </c>
    </row>
    <row r="180" spans="1:21" x14ac:dyDescent="0.25">
      <c r="A180" s="24" t="s">
        <v>50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6"/>
      <c r="U180" s="28">
        <f>SUM(U44)</f>
        <v>6</v>
      </c>
    </row>
    <row r="181" spans="1:21" x14ac:dyDescent="0.25">
      <c r="A181" s="24" t="s">
        <v>49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6"/>
      <c r="U181" s="28">
        <v>2</v>
      </c>
    </row>
    <row r="182" spans="1:21" ht="15.75" customHeight="1" x14ac:dyDescent="0.25">
      <c r="A182" s="29" t="s">
        <v>40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1"/>
      <c r="U182" s="32">
        <f>SUM(U178:U181)</f>
        <v>1085</v>
      </c>
    </row>
    <row r="183" spans="1:21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1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1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2:20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2:20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2:20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2:20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2:20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</sheetData>
  <mergeCells count="40">
    <mergeCell ref="A182:T182"/>
    <mergeCell ref="A181:T181"/>
    <mergeCell ref="A180:T180"/>
    <mergeCell ref="A179:T179"/>
    <mergeCell ref="A178:T178"/>
    <mergeCell ref="A18:U18"/>
    <mergeCell ref="A170:U170"/>
    <mergeCell ref="A171:U171"/>
    <mergeCell ref="A177:U177"/>
    <mergeCell ref="A80:U80"/>
    <mergeCell ref="A26:U26"/>
    <mergeCell ref="A32:U32"/>
    <mergeCell ref="A33:U33"/>
    <mergeCell ref="A41:U41"/>
    <mergeCell ref="A47:U47"/>
    <mergeCell ref="A48:U48"/>
    <mergeCell ref="A59:U59"/>
    <mergeCell ref="A60:U60"/>
    <mergeCell ref="A69:U69"/>
    <mergeCell ref="A70:U70"/>
    <mergeCell ref="A1:U1"/>
    <mergeCell ref="A2:U2"/>
    <mergeCell ref="A3:U3"/>
    <mergeCell ref="A11:U11"/>
    <mergeCell ref="A17:U17"/>
    <mergeCell ref="A79:U79"/>
    <mergeCell ref="A162:U162"/>
    <mergeCell ref="A93:U93"/>
    <mergeCell ref="A98:U98"/>
    <mergeCell ref="A99:U99"/>
    <mergeCell ref="A111:U111"/>
    <mergeCell ref="A117:U117"/>
    <mergeCell ref="A118:U118"/>
    <mergeCell ref="A133:U133"/>
    <mergeCell ref="A134:U134"/>
    <mergeCell ref="A153:U153"/>
    <mergeCell ref="A154:U154"/>
    <mergeCell ref="A161:U161"/>
    <mergeCell ref="A127:U127"/>
    <mergeCell ref="A147:U147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57 K57:L57 N57:T57 N67:T67 N77:T77 N92:T92 N110:T110 N175:T175 N168:T168 N159:T159 N40:T40 N25:T25 K25:L25 K40:L40 K159:L159 K168:L168 K175:L175 K110:L110 K92:L92 K77:L77 K67:L67 H67:I67 H77:I77 H92:I92 H110:I110 H175:I175 H168:I168 H159:I159 H40:I40 H25:I25 I57 D25:F25 D40:F40 D159:F159 D168:F168 D175:F175 D110:F110 D92:F92 D77:F77 D67:F67 B67 B77 B92 B110 B168 B159 B25 B10:T10 B145:D145 B57 B40 F57 L125 E145:L145 M145:T145" formulaRange="1"/>
    <ignoredError sqref="E57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2014-11-07T19:08:36Z</dcterms:modified>
</cp:coreProperties>
</file>