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 A+B Orçamento" sheetId="1" r:id="rId4"/>
    <sheet state="visible" name="Gastos com Diárias (pessoal civ" sheetId="2" r:id="rId5"/>
    <sheet state="visible" name="Gastos com Aquisição de Materia" sheetId="3" r:id="rId6"/>
    <sheet state="visible" name="Gastos com Passagens e despesas" sheetId="4" r:id="rId7"/>
    <sheet state="visible" name="Gastos com Serviços de terceiro" sheetId="5" r:id="rId8"/>
    <sheet state="visible" name="PJ1" sheetId="6" r:id="rId9"/>
    <sheet state="visible" name="PJ2" sheetId="7" r:id="rId10"/>
    <sheet state="visible" name="Investimento em Obras na Unidad" sheetId="8" r:id="rId11"/>
    <sheet state="visible" name="Aquisição de Equipamento e Mate" sheetId="9" r:id="rId12"/>
    <sheet state="visible" name="Soma das Despesas Declaradas" sheetId="10" r:id="rId13"/>
    <sheet state="visible" name="Valores Captados" sheetId="11" r:id="rId14"/>
  </sheets>
  <definedNames/>
  <calcPr/>
  <extLst>
    <ext uri="GoogleSheetsCustomDataVersion2">
      <go:sheetsCustomData xmlns:go="http://customooxmlschemas.google.com/" r:id="rId15" roundtripDataChecksum="F5Kz+YXOUiMYkJf3uOy+7smTHzD6TxGgPYzvl4Qeuik="/>
    </ext>
  </extLst>
</workbook>
</file>

<file path=xl/sharedStrings.xml><?xml version="1.0" encoding="utf-8"?>
<sst xmlns="http://schemas.openxmlformats.org/spreadsheetml/2006/main" count="326" uniqueCount="84">
  <si>
    <t>Soma dos valores Total (A+B)</t>
  </si>
  <si>
    <t>Obs.: Alguns campus usaram “-” e o “0” (zero) ao mesmo tempo, indicando não ter a informação para prestar. Outros excluiram a linha trabalhando a questão textualmente. Para todos os casos o valor ajustado será 0 (zero) a fim de não desconfigurar os gráficos.</t>
  </si>
  <si>
    <t>Campus Alegrete</t>
  </si>
  <si>
    <t>Campus Bagé</t>
  </si>
  <si>
    <t>Campus Caçapava do Sul</t>
  </si>
  <si>
    <t>Campus Dom Pedrito</t>
  </si>
  <si>
    <t>Campus Itaqui</t>
  </si>
  <si>
    <t>Campus Jaguarão</t>
  </si>
  <si>
    <t>Campus Santana do Livramento</t>
  </si>
  <si>
    <t>Campus São Borja</t>
  </si>
  <si>
    <t>Campus São Gabriel</t>
  </si>
  <si>
    <t>Campus Uruguaiana</t>
  </si>
  <si>
    <t>Total</t>
  </si>
  <si>
    <t>Orçamento Disponibilizado a Unidade Universitária (Matriz de Custeio) (A)</t>
  </si>
  <si>
    <t xml:space="preserve">Orçamento adquirido a Unidade Universitária através de editais internos (B) </t>
  </si>
  <si>
    <t>*</t>
  </si>
  <si>
    <t>Fonte: Relatórios de Gestão dos Campi</t>
  </si>
  <si>
    <t>* Emenda Parlamentar Nº 39840006</t>
  </si>
  <si>
    <t>Gastos com Diárias (pessoal civil)</t>
  </si>
  <si>
    <t xml:space="preserve">33.90.14 Função: Despesas orçamentárias com cobertura de alimentação, pousada e locomoção urbana, do servidor publico estatutário ou celetista que se desloca de sua sede em objeto de serviço, em caráter eventual ou transitório, entendido como sede o município onde a repartição estiver instalada e onde o servidor tiver exercício em caráter permanente. </t>
  </si>
  <si>
    <t>Gastos com Aquisição de Material de Consumo</t>
  </si>
  <si>
    <t>33.90.30 Função: registra o valor da realização das despesas com aquisição de materiais de Consumo.</t>
  </si>
  <si>
    <t>Gastos com Passagens e despesas locomoção</t>
  </si>
  <si>
    <t xml:space="preserve">33.90.33 Função: registra despesas orçamentárias com aquisição de passagens (aéreas, terrestres, fluviais ou marítimas), taxas de embarque, seguros, fretamento, pedágios, locação ou uso de veículos para transporte de pessoas e suas respectivas bagagens, inclusive quando ocorrer em decorrência de mudanças de domicílio no interesse da administração. </t>
  </si>
  <si>
    <t>Gastos com Serviços de terceiros pessoa física</t>
  </si>
  <si>
    <t xml:space="preserve">33.90.36 Função: representa o valor das despesas decorrentes de serviços prestados por pessoa física pagos diretamente a esta e não enquadrados nos elementos de despesa específicos, tais como: remuneração de serviços de natureza eventual, prestado por pessoa física sem vinculo empregatício; estagiários; monitores diretamente contratados; diárias a colaboradores eventuais; locação de imóveis; salário de internos nas penitenciarias; e outras despesas pagas diretamente a pessoa física. </t>
  </si>
  <si>
    <t>Gastos com Serviços de terceiros pessoa jurídica</t>
  </si>
  <si>
    <t xml:space="preserve">33.90.39 Função: registra o valor das apropriações das despesas com outros serviços de terceiros, pessoa jurídica. </t>
  </si>
  <si>
    <t>Despesas</t>
  </si>
  <si>
    <t xml:space="preserve">Limpeza </t>
  </si>
  <si>
    <t xml:space="preserve">Manutenção </t>
  </si>
  <si>
    <t>Trabalhador Agropecuário e Tratorista</t>
  </si>
  <si>
    <t xml:space="preserve">Vigilância </t>
  </si>
  <si>
    <t xml:space="preserve">Portaria </t>
  </si>
  <si>
    <t xml:space="preserve">Motorista </t>
  </si>
  <si>
    <t xml:space="preserve">Energia Elétrica </t>
  </si>
  <si>
    <t xml:space="preserve">Água </t>
  </si>
  <si>
    <t xml:space="preserve">Telefone </t>
  </si>
  <si>
    <t xml:space="preserve">Impressoras </t>
  </si>
  <si>
    <t>RU</t>
  </si>
  <si>
    <t>Limpeza</t>
  </si>
  <si>
    <t>Manutenção Predial</t>
  </si>
  <si>
    <t>Vigilância</t>
  </si>
  <si>
    <t>Portaria</t>
  </si>
  <si>
    <t>Motorista</t>
  </si>
  <si>
    <t>Energia Elétrica</t>
  </si>
  <si>
    <t>Água</t>
  </si>
  <si>
    <t>Telefone</t>
  </si>
  <si>
    <t>Impressora</t>
  </si>
  <si>
    <t xml:space="preserve">Trat. Trab. Agropec. </t>
  </si>
  <si>
    <t>Cuidador</t>
  </si>
  <si>
    <t>Tratorista e/ou outros</t>
  </si>
  <si>
    <t>Energia Elétrica (Campus e Fazenda Escola)</t>
  </si>
  <si>
    <t>Água (Campus e Fazenda Escola)</t>
  </si>
  <si>
    <t>*No ano de 2022 houve um vazamento no Campus que somente foi encontrado embaixo da terra em dezembro/2022.</t>
  </si>
  <si>
    <t>Manutenção</t>
  </si>
  <si>
    <t>Manutenção Equipamentos TI</t>
  </si>
  <si>
    <t>Manutenção da Rede Lógica</t>
  </si>
  <si>
    <t>Correios</t>
  </si>
  <si>
    <t>Manutenção Prev. E Corretiva Elevador</t>
  </si>
  <si>
    <t>Combustível/Abastecimento Veículos</t>
  </si>
  <si>
    <t>Manutenção Veículos</t>
  </si>
  <si>
    <t>Aluguel Prédio Administrativo</t>
  </si>
  <si>
    <t>Serviço Transporte de Mudanças</t>
  </si>
  <si>
    <t>Internet</t>
  </si>
  <si>
    <t>Manutenção do Elevador</t>
  </si>
  <si>
    <t>Limpeza do Reservatório</t>
  </si>
  <si>
    <t>Recarga de extintores</t>
  </si>
  <si>
    <t>Manutenção de ar condicionado</t>
  </si>
  <si>
    <t>Manutenção Veicular</t>
  </si>
  <si>
    <t>Combustível</t>
  </si>
  <si>
    <t>Energia Elétrica – Campus</t>
  </si>
  <si>
    <t>-</t>
  </si>
  <si>
    <t>Tratorista e agropecuários</t>
  </si>
  <si>
    <t>Elevadores</t>
  </si>
  <si>
    <t>Manutenção de Hardware</t>
  </si>
  <si>
    <t>Investimento em Obras na Unidade</t>
  </si>
  <si>
    <t xml:space="preserve">44.90.51 Função: Registra o valor da realização das despesas com obras em andamento, benfeitorias e instalações que sejam incorporáveis ao imóvel. </t>
  </si>
  <si>
    <t>Aquisição de Equipamento e Material Permanente</t>
  </si>
  <si>
    <t xml:space="preserve">44.90.52 Função: registra valor das despesas realizadas com aquisição de equipamentos e materiais que, em razão da utilização, não percam a identidade física e constituam meio para a produção de outros bens ou serviços. </t>
  </si>
  <si>
    <t>Soma das Despesas Declaradas</t>
  </si>
  <si>
    <t>(*)</t>
  </si>
  <si>
    <t>(*) Podem haver outros subelementos de despesas declarados pelos campi.</t>
  </si>
  <si>
    <t>Valores Captados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</si>
</sst>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[$R$ -416]#,##0.00"/>
  </numFmts>
  <fonts count="12">
    <font>
      <sz val="10.0"/>
      <color rgb="FF000000"/>
      <name val="Arial"/>
      <scheme val="minor"/>
    </font>
    <font>
      <sz val="10.0"/>
      <color rgb="FF000000"/>
      <name val="Arial"/>
    </font>
    <font>
      <b/>
      <sz val="10.0"/>
      <color rgb="FF000000"/>
      <name val="Arial"/>
    </font>
    <font>
      <sz val="10.0"/>
      <color rgb="FF000000"/>
      <name val="Calibri"/>
    </font>
    <font>
      <sz val="10.0"/>
      <color rgb="FF000000"/>
      <name val="Times New Roman"/>
    </font>
    <font>
      <sz val="11.0"/>
      <color rgb="FF000000"/>
      <name val="Arial"/>
    </font>
    <font>
      <b/>
      <sz val="12.0"/>
      <color rgb="FF000000"/>
      <name val="Times New Roman"/>
    </font>
    <font>
      <sz val="12.0"/>
      <color rgb="FF000000"/>
      <name val="Times New Roman"/>
    </font>
    <font>
      <sz val="11.0"/>
      <color rgb="FF000000"/>
      <name val="Times New Roman"/>
    </font>
    <font>
      <b/>
      <sz val="11.0"/>
      <color rgb="FF000000"/>
      <name val="Times New Roman"/>
    </font>
    <font>
      <sz val="11.0"/>
      <color rgb="FF000000"/>
      <name val="Calibri"/>
    </font>
    <font>
      <b/>
      <sz val="10.0"/>
      <color rgb="FF000000"/>
      <name val="Times New Roman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top" wrapText="1"/>
    </xf>
    <xf borderId="0" fillId="0" fontId="3" numFmtId="0" xfId="0" applyAlignment="1" applyFont="1">
      <alignment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4" numFmtId="165" xfId="0" applyAlignment="1" applyFont="1" applyNumberFormat="1">
      <alignment shrinkToFit="0" vertical="bottom" wrapText="0"/>
    </xf>
    <xf borderId="0" fillId="0" fontId="7" numFmtId="0" xfId="0" applyAlignment="1" applyFont="1">
      <alignment horizontal="left" shrinkToFit="0" vertical="top" wrapText="1"/>
    </xf>
    <xf borderId="0" fillId="0" fontId="4" numFmtId="0" xfId="0" applyAlignment="1" applyFont="1">
      <alignment shrinkToFit="0" vertical="bottom" wrapText="0"/>
    </xf>
    <xf borderId="0" fillId="0" fontId="5" numFmtId="165" xfId="0" applyAlignment="1" applyFont="1" applyNumberFormat="1">
      <alignment shrinkToFit="0" vertical="bottom" wrapText="0"/>
    </xf>
    <xf borderId="0" fillId="0" fontId="6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vertical="bottom" wrapText="0"/>
    </xf>
    <xf borderId="0" fillId="0" fontId="8" numFmtId="164" xfId="0" applyAlignment="1" applyFont="1" applyNumberFormat="1">
      <alignment horizontal="right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4" numFmtId="164" xfId="0" applyAlignment="1" applyFont="1" applyNumberFormat="1">
      <alignment horizontal="right" shrinkToFit="0" vertical="bottom" wrapText="0"/>
    </xf>
    <xf borderId="0" fillId="0" fontId="1" numFmtId="0" xfId="0" applyAlignment="1" applyFont="1">
      <alignment horizontal="left" shrinkToFit="0" vertical="top" wrapText="1"/>
    </xf>
    <xf borderId="0" fillId="0" fontId="2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bottom" wrapText="1"/>
    </xf>
    <xf borderId="0" fillId="0" fontId="10" numFmtId="0" xfId="0" applyAlignment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'Total A+B Orçamento'!$B$4</c:f>
            </c:strRef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Orçamento'!$C$4:$F$4</c:f>
              <c:numCache/>
            </c:numRef>
          </c:val>
        </c:ser>
        <c:ser>
          <c:idx val="1"/>
          <c:order val="1"/>
          <c:tx>
            <c:strRef>
              <c:f>'Total A+B Orçamento'!$B$5</c:f>
            </c:strRef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Orçamento'!$C$5:$F$5</c:f>
              <c:numCache/>
            </c:numRef>
          </c:val>
        </c:ser>
        <c:ser>
          <c:idx val="2"/>
          <c:order val="2"/>
          <c:tx>
            <c:strRef>
              <c:f>'Total A+B Orçamento'!$B$6</c:f>
            </c:strRef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Orçamento'!$C$6:$F$6</c:f>
              <c:numCache/>
            </c:numRef>
          </c:val>
        </c:ser>
        <c:ser>
          <c:idx val="3"/>
          <c:order val="3"/>
          <c:tx>
            <c:strRef>
              <c:f>'Total A+B Orçamento'!$B$7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Orçamento'!$C$7:$F$7</c:f>
              <c:numCache/>
            </c:numRef>
          </c:val>
        </c:ser>
        <c:ser>
          <c:idx val="4"/>
          <c:order val="4"/>
          <c:tx>
            <c:strRef>
              <c:f>'Total A+B Orçamento'!$B$8</c:f>
            </c:strRef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Orçamento'!$C$8:$F$8</c:f>
              <c:numCache/>
            </c:numRef>
          </c:val>
        </c:ser>
        <c:ser>
          <c:idx val="5"/>
          <c:order val="5"/>
          <c:tx>
            <c:strRef>
              <c:f>'Total A+B Orçamento'!$C$9</c:f>
            </c:strRef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Orçamento'!$D$9:$F$9</c:f>
              <c:numCache/>
            </c:numRef>
          </c:val>
        </c:ser>
        <c:ser>
          <c:idx val="6"/>
          <c:order val="6"/>
          <c:tx>
            <c:strRef>
              <c:f>'Total A+B Orçamento'!$C$10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Orçamento'!$D$10:$F$10</c:f>
              <c:numCache/>
            </c:numRef>
          </c:val>
        </c:ser>
        <c:ser>
          <c:idx val="7"/>
          <c:order val="7"/>
          <c:tx>
            <c:strRef>
              <c:f>'Total A+B Orçamento'!$C$11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Orçamento'!$D$11:$F$11</c:f>
              <c:numCache/>
            </c:numRef>
          </c:val>
        </c:ser>
        <c:ser>
          <c:idx val="8"/>
          <c:order val="8"/>
          <c:tx>
            <c:strRef>
              <c:f>'Total A+B Orçamento'!$B$13</c:f>
            </c:strRef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Orçamento'!$C$13:$F$13</c:f>
              <c:numCache/>
            </c:numRef>
          </c:val>
        </c:ser>
        <c:axId val="803493565"/>
        <c:axId val="1438480839"/>
      </c:barChart>
      <c:catAx>
        <c:axId val="8034935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38480839"/>
      </c:catAx>
      <c:valAx>
        <c:axId val="14384808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349356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'Gastos com Serviços de terceiro'!$C$3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terceiro'!$C$4:$C$13</c:f>
              <c:numCache/>
            </c:numRef>
          </c:val>
        </c:ser>
        <c:ser>
          <c:idx val="1"/>
          <c:order val="1"/>
          <c:tx>
            <c:strRef>
              <c:f>'Gastos com Serviços de terceiro'!$D$3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terceiro'!$D$4:$D$13</c:f>
              <c:numCache/>
            </c:numRef>
          </c:val>
        </c:ser>
        <c:ser>
          <c:idx val="2"/>
          <c:order val="2"/>
          <c:tx>
            <c:strRef>
              <c:f>'Gastos com Serviços de terceiro'!$E$3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terceiro'!$E$4:$E$13</c:f>
              <c:numCache/>
            </c:numRef>
          </c:val>
        </c:ser>
        <c:ser>
          <c:idx val="3"/>
          <c:order val="3"/>
          <c:tx>
            <c:strRef>
              <c:f>'Gastos com Serviços de terceiro'!$F$3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terceiro'!$F$4:$F$13</c:f>
              <c:numCache/>
            </c:numRef>
          </c:val>
        </c:ser>
        <c:axId val="293592867"/>
        <c:axId val="1869162197"/>
      </c:barChart>
      <c:catAx>
        <c:axId val="2935928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9162197"/>
      </c:catAx>
      <c:valAx>
        <c:axId val="18691621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9359286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'PJ1'!$C$3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'PJ1'!$B$4:$B$13</c:f>
            </c:strRef>
          </c:cat>
          <c:val>
            <c:numRef>
              <c:f>'PJ1'!$C$4:$C$13</c:f>
              <c:numCache/>
            </c:numRef>
          </c:val>
        </c:ser>
        <c:ser>
          <c:idx val="1"/>
          <c:order val="1"/>
          <c:tx>
            <c:strRef>
              <c:f>'PJ1'!$D$3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'PJ1'!$B$4:$B$13</c:f>
            </c:strRef>
          </c:cat>
          <c:val>
            <c:numRef>
              <c:f>'PJ1'!$D$4:$D$13</c:f>
              <c:numCache/>
            </c:numRef>
          </c:val>
        </c:ser>
        <c:ser>
          <c:idx val="2"/>
          <c:order val="2"/>
          <c:tx>
            <c:strRef>
              <c:f>'PJ1'!$E$3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'PJ1'!$B$4:$B$13</c:f>
            </c:strRef>
          </c:cat>
          <c:val>
            <c:numRef>
              <c:f>'PJ1'!$E$4:$E$13</c:f>
              <c:numCache/>
            </c:numRef>
          </c:val>
        </c:ser>
        <c:ser>
          <c:idx val="3"/>
          <c:order val="3"/>
          <c:tx>
            <c:strRef>
              <c:f>'PJ1'!$F$3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'PJ1'!$B$4:$B$13</c:f>
            </c:strRef>
          </c:cat>
          <c:val>
            <c:numRef>
              <c:f>'PJ1'!$F$4:$F$13</c:f>
              <c:numCache/>
            </c:numRef>
          </c:val>
        </c:ser>
        <c:axId val="1998107141"/>
        <c:axId val="374963165"/>
      </c:barChart>
      <c:catAx>
        <c:axId val="19981071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74963165"/>
      </c:catAx>
      <c:valAx>
        <c:axId val="3749631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9810714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'Investimento em Obras na Unidad'!$C$3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Unidad'!$C$4:$C$13</c:f>
              <c:numCache/>
            </c:numRef>
          </c:val>
        </c:ser>
        <c:ser>
          <c:idx val="1"/>
          <c:order val="1"/>
          <c:tx>
            <c:strRef>
              <c:f>'Investimento em Obras na Unidad'!$D$3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Unidad'!$D$4:$D$13</c:f>
              <c:numCache/>
            </c:numRef>
          </c:val>
        </c:ser>
        <c:ser>
          <c:idx val="2"/>
          <c:order val="2"/>
          <c:tx>
            <c:strRef>
              <c:f>'Investimento em Obras na Unidad'!$E$3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Unidad'!$E$4:$E$13</c:f>
              <c:numCache/>
            </c:numRef>
          </c:val>
        </c:ser>
        <c:ser>
          <c:idx val="3"/>
          <c:order val="3"/>
          <c:tx>
            <c:strRef>
              <c:f>'Investimento em Obras na Unidad'!$F$3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Unidad'!$F$4:$F$13</c:f>
              <c:numCache/>
            </c:numRef>
          </c:val>
        </c:ser>
        <c:axId val="407988719"/>
        <c:axId val="650068353"/>
      </c:barChart>
      <c:catAx>
        <c:axId val="407988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50068353"/>
      </c:catAx>
      <c:valAx>
        <c:axId val="6500683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0798871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'Aquisição de Equipamento e Mate'!$C$3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Mate'!$C$4:$C$13</c:f>
              <c:numCache/>
            </c:numRef>
          </c:val>
        </c:ser>
        <c:ser>
          <c:idx val="1"/>
          <c:order val="1"/>
          <c:tx>
            <c:strRef>
              <c:f>'Aquisição de Equipamento e Mate'!$D$3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Mate'!$D$4:$D$13</c:f>
              <c:numCache/>
            </c:numRef>
          </c:val>
        </c:ser>
        <c:ser>
          <c:idx val="2"/>
          <c:order val="2"/>
          <c:tx>
            <c:strRef>
              <c:f>'Aquisição de Equipamento e Mate'!$E$3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Mate'!$E$4:$E$13</c:f>
              <c:numCache/>
            </c:numRef>
          </c:val>
        </c:ser>
        <c:ser>
          <c:idx val="3"/>
          <c:order val="3"/>
          <c:tx>
            <c:strRef>
              <c:f>'Aquisição de Equipamento e Mate'!$F$3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Mate'!$F$4:$F$13</c:f>
              <c:numCache/>
            </c:numRef>
          </c:val>
        </c:ser>
        <c:axId val="2055537142"/>
        <c:axId val="461460503"/>
      </c:barChart>
      <c:catAx>
        <c:axId val="20555371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61460503"/>
      </c:catAx>
      <c:valAx>
        <c:axId val="4614605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5553714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'Soma das Despesas Declaradas'!$C$3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Declaradas'!$B$4:$B$13</c:f>
            </c:strRef>
          </c:cat>
          <c:val>
            <c:numRef>
              <c:f>'Soma das Despesas Declaradas'!$C$4:$C$13</c:f>
              <c:numCache/>
            </c:numRef>
          </c:val>
        </c:ser>
        <c:ser>
          <c:idx val="1"/>
          <c:order val="1"/>
          <c:tx>
            <c:strRef>
              <c:f>'Soma das Despesas Declaradas'!$D$3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Declaradas'!$B$4:$B$13</c:f>
            </c:strRef>
          </c:cat>
          <c:val>
            <c:numRef>
              <c:f>'Soma das Despesas Declaradas'!$D$4:$D$13</c:f>
              <c:numCache/>
            </c:numRef>
          </c:val>
        </c:ser>
        <c:ser>
          <c:idx val="2"/>
          <c:order val="2"/>
          <c:tx>
            <c:strRef>
              <c:f>'Soma das Despesas Declaradas'!$E$3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Declaradas'!$B$4:$B$13</c:f>
            </c:strRef>
          </c:cat>
          <c:val>
            <c:numRef>
              <c:f>'Soma das Despesas Declaradas'!$E$4:$E$13</c:f>
              <c:numCache/>
            </c:numRef>
          </c:val>
        </c:ser>
        <c:ser>
          <c:idx val="3"/>
          <c:order val="3"/>
          <c:tx>
            <c:strRef>
              <c:f>'Soma das Despesas Declaradas'!$F$3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Declaradas'!$B$4:$B$13</c:f>
            </c:strRef>
          </c:cat>
          <c:val>
            <c:numRef>
              <c:f>'Soma das Despesas Declaradas'!$F$4:$F$13</c:f>
              <c:numCache/>
            </c:numRef>
          </c:val>
        </c:ser>
        <c:axId val="2042705417"/>
        <c:axId val="1481320099"/>
      </c:barChart>
      <c:catAx>
        <c:axId val="20427054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81320099"/>
      </c:catAx>
      <c:valAx>
        <c:axId val="14813200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4270541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'Valores Captados'!$C$3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Captados'!$B$4:$B$13</c:f>
            </c:strRef>
          </c:cat>
          <c:val>
            <c:numRef>
              <c:f>'Valores Captados'!$C$4:$C$13</c:f>
              <c:numCache/>
            </c:numRef>
          </c:val>
        </c:ser>
        <c:ser>
          <c:idx val="1"/>
          <c:order val="1"/>
          <c:tx>
            <c:strRef>
              <c:f>'Valores Captados'!$D$3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Captados'!$B$4:$B$13</c:f>
            </c:strRef>
          </c:cat>
          <c:val>
            <c:numRef>
              <c:f>'Valores Captados'!$D$4:$D$13</c:f>
              <c:numCache/>
            </c:numRef>
          </c:val>
        </c:ser>
        <c:ser>
          <c:idx val="2"/>
          <c:order val="2"/>
          <c:tx>
            <c:strRef>
              <c:f>'Valores Captados'!$E$3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Captados'!$B$4:$B$13</c:f>
            </c:strRef>
          </c:cat>
          <c:val>
            <c:numRef>
              <c:f>'Valores Captados'!$E$4:$E$13</c:f>
              <c:numCache/>
            </c:numRef>
          </c:val>
        </c:ser>
        <c:axId val="808912929"/>
        <c:axId val="800146141"/>
      </c:barChart>
      <c:catAx>
        <c:axId val="8089129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0146141"/>
      </c:catAx>
      <c:valAx>
        <c:axId val="8001461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891292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'Total A+B Orçamento'!$B$41</c:f>
            </c:strRef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Orçamento'!$C$41:$F$41</c:f>
              <c:numCache/>
            </c:numRef>
          </c:val>
        </c:ser>
        <c:ser>
          <c:idx val="1"/>
          <c:order val="1"/>
          <c:tx>
            <c:strRef>
              <c:f>'Total A+B Orçamento'!$B$42</c:f>
            </c:strRef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Orçamento'!$C$42:$F$42</c:f>
              <c:numCache/>
            </c:numRef>
          </c:val>
        </c:ser>
        <c:ser>
          <c:idx val="2"/>
          <c:order val="2"/>
          <c:tx>
            <c:strRef>
              <c:f>'Total A+B Orçamento'!$B$43</c:f>
            </c:strRef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Orçamento'!$C$43:$F$43</c:f>
              <c:numCache/>
            </c:numRef>
          </c:val>
        </c:ser>
        <c:ser>
          <c:idx val="3"/>
          <c:order val="3"/>
          <c:tx>
            <c:strRef>
              <c:f>'Total A+B Orçamento'!$B$44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Orçamento'!$C$44:$F$44</c:f>
              <c:numCache/>
            </c:numRef>
          </c:val>
        </c:ser>
        <c:ser>
          <c:idx val="4"/>
          <c:order val="4"/>
          <c:tx>
            <c:strRef>
              <c:f>'Total A+B Orçamento'!$B$45</c:f>
            </c:strRef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Orçamento'!$C$45:$F$45</c:f>
              <c:numCache/>
            </c:numRef>
          </c:val>
        </c:ser>
        <c:ser>
          <c:idx val="5"/>
          <c:order val="5"/>
          <c:tx>
            <c:strRef>
              <c:f>'Total A+B Orçamento'!$B$46</c:f>
            </c:strRef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Orçamento'!$C$46:$F$46</c:f>
              <c:numCache/>
            </c:numRef>
          </c:val>
        </c:ser>
        <c:ser>
          <c:idx val="6"/>
          <c:order val="6"/>
          <c:tx>
            <c:strRef>
              <c:f>'Total A+B Orçamento'!$B$47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Orçamento'!$C$47:$F$47</c:f>
              <c:numCache/>
            </c:numRef>
          </c:val>
        </c:ser>
        <c:ser>
          <c:idx val="7"/>
          <c:order val="7"/>
          <c:tx>
            <c:strRef>
              <c:f>'Total A+B Orçamento'!$B$48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Orçamento'!$C$48:$F$48</c:f>
              <c:numCache/>
            </c:numRef>
          </c:val>
        </c:ser>
        <c:ser>
          <c:idx val="8"/>
          <c:order val="8"/>
          <c:tx>
            <c:strRef>
              <c:f>'Total A+B Orçamento'!$B$49</c:f>
            </c:strRef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Orçamento'!$C$49:$F$49</c:f>
              <c:numCache/>
            </c:numRef>
          </c:val>
        </c:ser>
        <c:ser>
          <c:idx val="9"/>
          <c:order val="9"/>
          <c:tx>
            <c:strRef>
              <c:f>'Total A+B Orçamento'!$B$50</c:f>
            </c:strRef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Orçamento'!$C$50:$F$50</c:f>
              <c:numCache/>
            </c:numRef>
          </c:val>
        </c:ser>
        <c:axId val="2041118753"/>
        <c:axId val="692736319"/>
      </c:barChart>
      <c:catAx>
        <c:axId val="20411187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2736319"/>
      </c:catAx>
      <c:valAx>
        <c:axId val="6927363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4111875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'Total A+B Orçamento'!$B$56</c:f>
            </c:strRef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Orçamento'!$C$56:$F$56</c:f>
              <c:numCache/>
            </c:numRef>
          </c:val>
        </c:ser>
        <c:ser>
          <c:idx val="1"/>
          <c:order val="1"/>
          <c:tx>
            <c:strRef>
              <c:f>'Total A+B Orçamento'!$B$57</c:f>
            </c:strRef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Orçamento'!$C$57:$F$57</c:f>
              <c:numCache/>
            </c:numRef>
          </c:val>
        </c:ser>
        <c:ser>
          <c:idx val="2"/>
          <c:order val="2"/>
          <c:tx>
            <c:strRef>
              <c:f>'Total A+B Orçamento'!$B$58</c:f>
            </c:strRef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Orçamento'!$C$58:$F$58</c:f>
              <c:numCache/>
            </c:numRef>
          </c:val>
        </c:ser>
        <c:ser>
          <c:idx val="3"/>
          <c:order val="3"/>
          <c:tx>
            <c:strRef>
              <c:f>'Total A+B Orçamento'!$B$59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Orçamento'!$C$59:$F$59</c:f>
              <c:numCache/>
            </c:numRef>
          </c:val>
        </c:ser>
        <c:ser>
          <c:idx val="4"/>
          <c:order val="4"/>
          <c:tx>
            <c:strRef>
              <c:f>'Total A+B Orçamento'!$B$60</c:f>
            </c:strRef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Orçamento'!$C$60:$F$60</c:f>
              <c:numCache/>
            </c:numRef>
          </c:val>
        </c:ser>
        <c:ser>
          <c:idx val="5"/>
          <c:order val="5"/>
          <c:tx>
            <c:strRef>
              <c:f>'Total A+B Orçamento'!$B$61</c:f>
            </c:strRef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Orçamento'!$C$61:$F$61</c:f>
              <c:numCache/>
            </c:numRef>
          </c:val>
        </c:ser>
        <c:ser>
          <c:idx val="6"/>
          <c:order val="6"/>
          <c:tx>
            <c:strRef>
              <c:f>'Total A+B Orçamento'!$B$62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Orçamento'!$C$62:$F$62</c:f>
              <c:numCache/>
            </c:numRef>
          </c:val>
        </c:ser>
        <c:ser>
          <c:idx val="7"/>
          <c:order val="7"/>
          <c:tx>
            <c:strRef>
              <c:f>'Total A+B Orçamento'!$B$63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Orçamento'!$C$63:$F$63</c:f>
              <c:numCache/>
            </c:numRef>
          </c:val>
        </c:ser>
        <c:ser>
          <c:idx val="8"/>
          <c:order val="8"/>
          <c:tx>
            <c:strRef>
              <c:f>'Total A+B Orçamento'!$B$64</c:f>
            </c:strRef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Orçamento'!$C$64:$F$64</c:f>
              <c:numCache/>
            </c:numRef>
          </c:val>
        </c:ser>
        <c:ser>
          <c:idx val="9"/>
          <c:order val="9"/>
          <c:tx>
            <c:strRef>
              <c:f>'Total A+B Orçamento'!$B$65</c:f>
            </c:strRef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Orçamento'!$C$65:$F$65</c:f>
              <c:numCache/>
            </c:numRef>
          </c:val>
        </c:ser>
        <c:axId val="52887258"/>
        <c:axId val="1624312455"/>
      </c:barChart>
      <c:catAx>
        <c:axId val="528872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24312455"/>
      </c:catAx>
      <c:valAx>
        <c:axId val="16243124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288725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'Total A+B Orçamento'!$C$3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Orçamento'!$C$4:$C$13</c:f>
              <c:numCache/>
            </c:numRef>
          </c:val>
        </c:ser>
        <c:ser>
          <c:idx val="1"/>
          <c:order val="1"/>
          <c:tx>
            <c:strRef>
              <c:f>'Total A+B Orçamento'!$D$3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Orçamento'!$D$4:$D$13</c:f>
              <c:numCache/>
            </c:numRef>
          </c:val>
        </c:ser>
        <c:ser>
          <c:idx val="2"/>
          <c:order val="2"/>
          <c:tx>
            <c:strRef>
              <c:f>'Total A+B Orçamento'!$E$3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Orçamento'!$E$4:$E$13</c:f>
              <c:numCache/>
            </c:numRef>
          </c:val>
        </c:ser>
        <c:ser>
          <c:idx val="3"/>
          <c:order val="3"/>
          <c:tx>
            <c:strRef>
              <c:f>'Total A+B Orçamento'!$F$3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Orçamento'!$F$4:$F$13</c:f>
              <c:numCache/>
            </c:numRef>
          </c:val>
        </c:ser>
        <c:axId val="849430935"/>
        <c:axId val="744219711"/>
      </c:barChart>
      <c:catAx>
        <c:axId val="8494309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44219711"/>
      </c:catAx>
      <c:valAx>
        <c:axId val="7442197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4943093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'Total A+B Orçamento'!$C$40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Orçamento'!$C$41:$C$50</c:f>
              <c:numCache/>
            </c:numRef>
          </c:val>
        </c:ser>
        <c:ser>
          <c:idx val="1"/>
          <c:order val="1"/>
          <c:tx>
            <c:strRef>
              <c:f>'Total A+B Orçamento'!$D$40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Orçamento'!$D$41:$D$50</c:f>
              <c:numCache/>
            </c:numRef>
          </c:val>
        </c:ser>
        <c:ser>
          <c:idx val="2"/>
          <c:order val="2"/>
          <c:tx>
            <c:strRef>
              <c:f>'Total A+B Orçamento'!$E$40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Orçamento'!$E$41:$E$50</c:f>
              <c:numCache/>
            </c:numRef>
          </c:val>
        </c:ser>
        <c:ser>
          <c:idx val="3"/>
          <c:order val="3"/>
          <c:tx>
            <c:strRef>
              <c:f>'Total A+B Orçamento'!$F$40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Orçamento'!$F$41:$F$50</c:f>
              <c:numCache/>
            </c:numRef>
          </c:val>
        </c:ser>
        <c:axId val="2146508425"/>
        <c:axId val="2103306497"/>
      </c:barChart>
      <c:catAx>
        <c:axId val="21465084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03306497"/>
      </c:catAx>
      <c:valAx>
        <c:axId val="21033064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4650842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'Total A+B Orçamento'!$C$55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Orçamento'!$C$56:$C$65</c:f>
              <c:numCache/>
            </c:numRef>
          </c:val>
        </c:ser>
        <c:ser>
          <c:idx val="1"/>
          <c:order val="1"/>
          <c:tx>
            <c:strRef>
              <c:f>'Total A+B Orçamento'!$D$55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Orçamento'!$D$56:$D$65</c:f>
              <c:numCache/>
            </c:numRef>
          </c:val>
        </c:ser>
        <c:ser>
          <c:idx val="2"/>
          <c:order val="2"/>
          <c:tx>
            <c:strRef>
              <c:f>'Total A+B Orçamento'!$E$55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Orçamento'!$E$56:$E$65</c:f>
              <c:numCache/>
            </c:numRef>
          </c:val>
        </c:ser>
        <c:ser>
          <c:idx val="3"/>
          <c:order val="3"/>
          <c:tx>
            <c:strRef>
              <c:f>'Total A+B Orçamento'!$F$55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Orçamento'!$F$56:$F$65</c:f>
              <c:numCache/>
            </c:numRef>
          </c:val>
        </c:ser>
        <c:axId val="1947502634"/>
        <c:axId val="733689427"/>
      </c:barChart>
      <c:catAx>
        <c:axId val="19475026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33689427"/>
      </c:catAx>
      <c:valAx>
        <c:axId val="7336894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475026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'Gastos com Diárias (pessoal civ'!$C$3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civ'!$C$4:$C$13</c:f>
              <c:numCache/>
            </c:numRef>
          </c:val>
        </c:ser>
        <c:ser>
          <c:idx val="1"/>
          <c:order val="1"/>
          <c:tx>
            <c:strRef>
              <c:f>'Gastos com Diárias (pessoal civ'!$D$3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civ'!$D$4:$D$13</c:f>
              <c:numCache/>
            </c:numRef>
          </c:val>
        </c:ser>
        <c:ser>
          <c:idx val="2"/>
          <c:order val="2"/>
          <c:tx>
            <c:strRef>
              <c:f>'Gastos com Diárias (pessoal civ'!$E$3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civ'!$E$4:$E$13</c:f>
              <c:numCache/>
            </c:numRef>
          </c:val>
        </c:ser>
        <c:ser>
          <c:idx val="3"/>
          <c:order val="3"/>
          <c:tx>
            <c:strRef>
              <c:f>'Gastos com Diárias (pessoal civ'!$F$3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civ'!$F$4:$F$13</c:f>
              <c:numCache/>
            </c:numRef>
          </c:val>
        </c:ser>
        <c:axId val="877555899"/>
        <c:axId val="729304661"/>
      </c:barChart>
      <c:catAx>
        <c:axId val="8775558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29304661"/>
      </c:catAx>
      <c:valAx>
        <c:axId val="7293046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7755589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'Gastos com Aquisição de Materia'!$C$3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Materia'!$C$4:$C$13</c:f>
              <c:numCache/>
            </c:numRef>
          </c:val>
        </c:ser>
        <c:ser>
          <c:idx val="1"/>
          <c:order val="1"/>
          <c:tx>
            <c:strRef>
              <c:f>'Gastos com Aquisição de Materia'!$D$3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Materia'!$D$4:$D$13</c:f>
              <c:numCache/>
            </c:numRef>
          </c:val>
        </c:ser>
        <c:ser>
          <c:idx val="2"/>
          <c:order val="2"/>
          <c:tx>
            <c:strRef>
              <c:f>'Gastos com Aquisição de Materia'!$E$3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Materia'!$E$4:$E$13</c:f>
              <c:numCache/>
            </c:numRef>
          </c:val>
        </c:ser>
        <c:ser>
          <c:idx val="3"/>
          <c:order val="3"/>
          <c:tx>
            <c:strRef>
              <c:f>'Gastos com Aquisição de Materia'!$F$3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Materia'!$F$4:$F$13</c:f>
              <c:numCache/>
            </c:numRef>
          </c:val>
        </c:ser>
        <c:axId val="1270605144"/>
        <c:axId val="2024599789"/>
      </c:barChart>
      <c:catAx>
        <c:axId val="1270605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4599789"/>
      </c:catAx>
      <c:valAx>
        <c:axId val="20245997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7060514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'Gastos com Passagens e despesas'!$C$3</c:f>
            </c:strRef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despesas'!$C$4:$C$13</c:f>
              <c:numCache/>
            </c:numRef>
          </c:val>
        </c:ser>
        <c:ser>
          <c:idx val="1"/>
          <c:order val="1"/>
          <c:tx>
            <c:strRef>
              <c:f>'Gastos com Passagens e despesas'!$D$3</c:f>
            </c:strRef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despesas'!$D$4:$D$13</c:f>
              <c:numCache/>
            </c:numRef>
          </c:val>
        </c:ser>
        <c:ser>
          <c:idx val="2"/>
          <c:order val="2"/>
          <c:tx>
            <c:strRef>
              <c:f>'Gastos com Passagens e despesas'!$E$3</c:f>
            </c:strRef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despesas'!$E$4:$E$13</c:f>
              <c:numCache/>
            </c:numRef>
          </c:val>
        </c:ser>
        <c:ser>
          <c:idx val="3"/>
          <c:order val="3"/>
          <c:tx>
            <c:strRef>
              <c:f>'Gastos com Passagens e despesas'!$F$3</c:f>
            </c:strRef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despesas'!$F$4:$F$13</c:f>
              <c:numCache/>
            </c:numRef>
          </c:val>
        </c:ser>
        <c:axId val="1943578748"/>
        <c:axId val="365547768"/>
      </c:barChart>
      <c:catAx>
        <c:axId val="19435787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65547768"/>
      </c:catAx>
      <c:valAx>
        <c:axId val="3655477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4357874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15</xdr:row>
      <xdr:rowOff>9525</xdr:rowOff>
    </xdr:from>
    <xdr:ext cx="9305925" cy="4248150"/>
    <xdr:graphicFrame>
      <xdr:nvGraphicFramePr>
        <xdr:cNvPr descr="Chart 0" id="30006506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38100</xdr:colOff>
      <xdr:row>37</xdr:row>
      <xdr:rowOff>152400</xdr:rowOff>
    </xdr:from>
    <xdr:ext cx="8001000" cy="2305050"/>
    <xdr:graphicFrame>
      <xdr:nvGraphicFramePr>
        <xdr:cNvPr descr="Chart 1" id="1480349237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38100</xdr:colOff>
      <xdr:row>53</xdr:row>
      <xdr:rowOff>0</xdr:rowOff>
    </xdr:from>
    <xdr:ext cx="8067675" cy="2743200"/>
    <xdr:graphicFrame>
      <xdr:nvGraphicFramePr>
        <xdr:cNvPr descr="Chart 2" id="1186767338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8</xdr:col>
      <xdr:colOff>476250</xdr:colOff>
      <xdr:row>15</xdr:row>
      <xdr:rowOff>0</xdr:rowOff>
    </xdr:from>
    <xdr:ext cx="17611725" cy="4286250"/>
    <xdr:graphicFrame>
      <xdr:nvGraphicFramePr>
        <xdr:cNvPr descr="Chart 3" id="149766832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15</xdr:col>
      <xdr:colOff>9525</xdr:colOff>
      <xdr:row>37</xdr:row>
      <xdr:rowOff>133350</xdr:rowOff>
    </xdr:from>
    <xdr:ext cx="17106900" cy="2343150"/>
    <xdr:graphicFrame>
      <xdr:nvGraphicFramePr>
        <xdr:cNvPr descr="Chart 4" id="381635028" name="Chart 5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15</xdr:col>
      <xdr:colOff>9525</xdr:colOff>
      <xdr:row>53</xdr:row>
      <xdr:rowOff>19050</xdr:rowOff>
    </xdr:from>
    <xdr:ext cx="17021175" cy="2705100"/>
    <xdr:graphicFrame>
      <xdr:nvGraphicFramePr>
        <xdr:cNvPr descr="Chart 5" id="1302852800" name="Chart 6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66675</xdr:colOff>
      <xdr:row>17</xdr:row>
      <xdr:rowOff>47625</xdr:rowOff>
    </xdr:from>
    <xdr:ext cx="12696825" cy="3495675"/>
    <xdr:graphicFrame>
      <xdr:nvGraphicFramePr>
        <xdr:cNvPr descr="Chart 0" id="737980242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66675</xdr:colOff>
      <xdr:row>14</xdr:row>
      <xdr:rowOff>28575</xdr:rowOff>
    </xdr:from>
    <xdr:ext cx="9601200" cy="3286125"/>
    <xdr:graphicFrame>
      <xdr:nvGraphicFramePr>
        <xdr:cNvPr descr="Chart 0" id="2032541844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876300</xdr:colOff>
      <xdr:row>16</xdr:row>
      <xdr:rowOff>133350</xdr:rowOff>
    </xdr:from>
    <xdr:ext cx="16068675" cy="3257550"/>
    <xdr:graphicFrame>
      <xdr:nvGraphicFramePr>
        <xdr:cNvPr descr="Chart 0" id="87767822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17</xdr:row>
      <xdr:rowOff>28575</xdr:rowOff>
    </xdr:from>
    <xdr:ext cx="15420975" cy="2857500"/>
    <xdr:graphicFrame>
      <xdr:nvGraphicFramePr>
        <xdr:cNvPr descr="Chart 0" id="65298092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17</xdr:row>
      <xdr:rowOff>9525</xdr:rowOff>
    </xdr:from>
    <xdr:ext cx="15963900" cy="3267075"/>
    <xdr:graphicFrame>
      <xdr:nvGraphicFramePr>
        <xdr:cNvPr descr="Chart 0" id="2124833161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17</xdr:row>
      <xdr:rowOff>28575</xdr:rowOff>
    </xdr:from>
    <xdr:ext cx="9334500" cy="3248025"/>
    <xdr:graphicFrame>
      <xdr:nvGraphicFramePr>
        <xdr:cNvPr descr="Chart 0" id="212766559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17</xdr:row>
      <xdr:rowOff>28575</xdr:rowOff>
    </xdr:from>
    <xdr:ext cx="15354300" cy="3248025"/>
    <xdr:graphicFrame>
      <xdr:nvGraphicFramePr>
        <xdr:cNvPr descr="Chart 0" id="753959770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16</xdr:row>
      <xdr:rowOff>133350</xdr:rowOff>
    </xdr:from>
    <xdr:ext cx="14763750" cy="3714750"/>
    <xdr:graphicFrame>
      <xdr:nvGraphicFramePr>
        <xdr:cNvPr descr="Chart 0" id="1920104279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17</xdr:row>
      <xdr:rowOff>28575</xdr:rowOff>
    </xdr:from>
    <xdr:ext cx="12687300" cy="3267075"/>
    <xdr:graphicFrame>
      <xdr:nvGraphicFramePr>
        <xdr:cNvPr descr="Chart 0" id="138717907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27.88"/>
    <col customWidth="1" min="3" max="3" width="14.38"/>
    <col customWidth="1" min="4" max="4" width="14.88"/>
    <col customWidth="1" min="5" max="5" width="13.75"/>
    <col customWidth="1" min="6" max="6" width="14.75"/>
    <col customWidth="1" min="7" max="9" width="11.63"/>
    <col customWidth="1" min="10" max="10" width="12.63"/>
    <col customWidth="1" min="11" max="35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ht="12.75" customHeight="1">
      <c r="A2" s="1"/>
      <c r="B2" s="2" t="s">
        <v>0</v>
      </c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ht="12.75" customHeight="1">
      <c r="A3" s="1"/>
      <c r="B3" s="1"/>
      <c r="C3" s="4">
        <v>2019.0</v>
      </c>
      <c r="D3" s="4">
        <v>2020.0</v>
      </c>
      <c r="E3" s="4">
        <v>2021.0</v>
      </c>
      <c r="F3" s="4">
        <v>2022.0</v>
      </c>
      <c r="G3" s="1"/>
      <c r="H3" s="5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12.75" customHeight="1">
      <c r="A4" s="1"/>
      <c r="B4" s="6" t="s">
        <v>2</v>
      </c>
      <c r="C4" s="7">
        <v>310924.23</v>
      </c>
      <c r="D4" s="7">
        <f t="shared" ref="D4:D13" si="1">D41+D56</f>
        <v>248997</v>
      </c>
      <c r="E4" s="7">
        <v>289484.94</v>
      </c>
      <c r="F4" s="7">
        <v>310946.02</v>
      </c>
      <c r="G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ht="12.75" customHeight="1">
      <c r="A5" s="1"/>
      <c r="B5" s="6" t="s">
        <v>3</v>
      </c>
      <c r="C5" s="7">
        <v>386951.56</v>
      </c>
      <c r="D5" s="7">
        <f t="shared" si="1"/>
        <v>576658.43</v>
      </c>
      <c r="E5" s="7">
        <v>237416.36</v>
      </c>
      <c r="F5" s="7">
        <v>316077.87</v>
      </c>
      <c r="G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ht="12.75" customHeight="1">
      <c r="A6" s="1"/>
      <c r="B6" s="6" t="s">
        <v>4</v>
      </c>
      <c r="C6" s="7">
        <v>354931.33</v>
      </c>
      <c r="D6" s="7">
        <f t="shared" si="1"/>
        <v>128375.26</v>
      </c>
      <c r="E6" s="7">
        <v>97920.0</v>
      </c>
      <c r="F6" s="7">
        <v>86288.45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ht="12.75" customHeight="1">
      <c r="A7" s="1"/>
      <c r="B7" s="6" t="s">
        <v>5</v>
      </c>
      <c r="C7" s="7">
        <v>250169.97</v>
      </c>
      <c r="D7" s="7">
        <f t="shared" si="1"/>
        <v>106256.55</v>
      </c>
      <c r="E7" s="7">
        <v>162908.17</v>
      </c>
      <c r="F7" s="7">
        <v>167190.83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ht="12.75" customHeight="1">
      <c r="A8" s="1"/>
      <c r="B8" s="6" t="s">
        <v>6</v>
      </c>
      <c r="C8" s="7">
        <v>342557.12</v>
      </c>
      <c r="D8" s="7">
        <f t="shared" si="1"/>
        <v>377382.23</v>
      </c>
      <c r="E8" s="7">
        <v>196631.98</v>
      </c>
      <c r="F8" s="7">
        <v>188894.56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ht="12.75" customHeight="1">
      <c r="A9" s="1"/>
      <c r="B9" s="6" t="s">
        <v>7</v>
      </c>
      <c r="C9" s="7">
        <v>112423.75</v>
      </c>
      <c r="D9" s="7">
        <f t="shared" si="1"/>
        <v>84428.17</v>
      </c>
      <c r="E9" s="7">
        <v>66240.0</v>
      </c>
      <c r="F9" s="7">
        <v>63855.83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ht="12.75" customHeight="1">
      <c r="A10" s="1"/>
      <c r="B10" s="6" t="s">
        <v>8</v>
      </c>
      <c r="C10" s="7">
        <v>150339.16</v>
      </c>
      <c r="D10" s="7">
        <f t="shared" si="1"/>
        <v>148833.66</v>
      </c>
      <c r="E10" s="7">
        <v>104480.0</v>
      </c>
      <c r="F10" s="7">
        <v>110979.97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ht="12.75" customHeight="1">
      <c r="A11" s="1"/>
      <c r="B11" s="6" t="s">
        <v>9</v>
      </c>
      <c r="C11" s="7">
        <v>333722.34</v>
      </c>
      <c r="D11" s="7">
        <f t="shared" si="1"/>
        <v>145574.55</v>
      </c>
      <c r="E11" s="7">
        <v>139710.5</v>
      </c>
      <c r="F11" s="7">
        <v>112281.17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ht="12.75" customHeight="1">
      <c r="A12" s="1"/>
      <c r="B12" s="6" t="s">
        <v>10</v>
      </c>
      <c r="C12" s="7">
        <v>138783.4</v>
      </c>
      <c r="D12" s="7">
        <f t="shared" si="1"/>
        <v>108129.91</v>
      </c>
      <c r="E12" s="7">
        <v>85458.88</v>
      </c>
      <c r="F12" s="7">
        <v>322181.95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ht="12.75" customHeight="1">
      <c r="A13" s="1"/>
      <c r="B13" s="6" t="s">
        <v>11</v>
      </c>
      <c r="C13" s="7">
        <v>547115.57</v>
      </c>
      <c r="D13" s="7">
        <f t="shared" si="1"/>
        <v>600441.17</v>
      </c>
      <c r="E13" s="7">
        <v>681617.98</v>
      </c>
      <c r="F13" s="7">
        <v>0.0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ht="12.75" customHeight="1">
      <c r="A14" s="1"/>
      <c r="B14" s="8" t="s">
        <v>12</v>
      </c>
      <c r="C14" s="7">
        <f t="shared" ref="C14:F14" si="2">SUM(C4:C13)</f>
        <v>2927918.43</v>
      </c>
      <c r="D14" s="7">
        <f t="shared" si="2"/>
        <v>2525076.93</v>
      </c>
      <c r="E14" s="7">
        <f t="shared" si="2"/>
        <v>2061868.81</v>
      </c>
      <c r="F14" s="7">
        <f t="shared" si="2"/>
        <v>1678696.65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ht="12.75" customHeight="1">
      <c r="A15" s="1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ht="12.75" customHeight="1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ht="12.75" customHeight="1">
      <c r="A39" s="1"/>
      <c r="B39" s="2" t="s">
        <v>13</v>
      </c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ht="12.75" customHeight="1">
      <c r="A40" s="1"/>
      <c r="B40" s="1"/>
      <c r="C40" s="4">
        <v>2019.0</v>
      </c>
      <c r="D40" s="4">
        <v>2020.0</v>
      </c>
      <c r="E40" s="4">
        <v>2021.0</v>
      </c>
      <c r="F40" s="4">
        <v>2022.0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ht="12.75" customHeight="1">
      <c r="A41" s="1"/>
      <c r="B41" s="6" t="s">
        <v>2</v>
      </c>
      <c r="C41" s="7">
        <v>310924.23</v>
      </c>
      <c r="D41" s="7">
        <v>248997.0</v>
      </c>
      <c r="E41" s="7">
        <v>200904.08</v>
      </c>
      <c r="F41" s="7">
        <v>196259.76</v>
      </c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ht="12.75" customHeight="1">
      <c r="A42" s="1"/>
      <c r="B42" s="6" t="s">
        <v>3</v>
      </c>
      <c r="C42" s="7">
        <v>386951.56</v>
      </c>
      <c r="D42" s="7">
        <v>301658.43</v>
      </c>
      <c r="E42" s="7">
        <v>237416.36</v>
      </c>
      <c r="F42" s="7">
        <v>216077.87</v>
      </c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ht="12.75" customHeight="1">
      <c r="A43" s="1"/>
      <c r="B43" s="6" t="s">
        <v>4</v>
      </c>
      <c r="C43" s="7">
        <v>354931.33</v>
      </c>
      <c r="D43" s="7">
        <v>128375.26</v>
      </c>
      <c r="E43" s="7">
        <v>97920.0</v>
      </c>
      <c r="F43" s="7">
        <v>86288.45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ht="12.75" customHeight="1">
      <c r="A44" s="1"/>
      <c r="B44" s="6" t="s">
        <v>5</v>
      </c>
      <c r="C44" s="7">
        <v>250169.97</v>
      </c>
      <c r="D44" s="7">
        <v>106256.55</v>
      </c>
      <c r="E44" s="7">
        <v>162908.17</v>
      </c>
      <c r="F44" s="7">
        <v>167190.83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ht="12.75" customHeight="1">
      <c r="A45" s="1"/>
      <c r="B45" s="6" t="s">
        <v>6</v>
      </c>
      <c r="C45" s="7">
        <v>304008.69</v>
      </c>
      <c r="D45" s="7">
        <v>253087.8</v>
      </c>
      <c r="E45" s="7">
        <v>172000.0</v>
      </c>
      <c r="F45" s="7">
        <v>167762.56</v>
      </c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ht="12.75" customHeight="1">
      <c r="A46" s="1"/>
      <c r="B46" s="6" t="s">
        <v>7</v>
      </c>
      <c r="C46" s="7">
        <v>112423.75</v>
      </c>
      <c r="D46" s="7">
        <v>84428.17</v>
      </c>
      <c r="E46" s="7">
        <v>66240.0</v>
      </c>
      <c r="F46" s="7">
        <v>53455.83</v>
      </c>
      <c r="G46" s="6"/>
      <c r="H46" s="1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ht="12.75" customHeight="1">
      <c r="A47" s="1"/>
      <c r="B47" s="6" t="s">
        <v>8</v>
      </c>
      <c r="C47" s="7">
        <v>150339.16</v>
      </c>
      <c r="D47" s="7">
        <v>148833.66</v>
      </c>
      <c r="E47" s="7">
        <v>104480.0</v>
      </c>
      <c r="F47" s="7">
        <v>110979.97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ht="12.75" customHeight="1">
      <c r="A48" s="1"/>
      <c r="B48" s="6" t="s">
        <v>9</v>
      </c>
      <c r="C48" s="7">
        <v>133722.34</v>
      </c>
      <c r="D48" s="7">
        <v>107674.55</v>
      </c>
      <c r="E48" s="7">
        <v>85760.0</v>
      </c>
      <c r="F48" s="7">
        <v>83336.67</v>
      </c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ht="12.75" customHeight="1">
      <c r="A49" s="1"/>
      <c r="B49" s="6" t="s">
        <v>10</v>
      </c>
      <c r="C49" s="7">
        <v>138783.4</v>
      </c>
      <c r="D49" s="7">
        <v>108129.91</v>
      </c>
      <c r="E49" s="7">
        <v>85458.88</v>
      </c>
      <c r="F49" s="7">
        <v>72181.95</v>
      </c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ht="12.75" customHeight="1">
      <c r="A50" s="1"/>
      <c r="B50" s="6" t="s">
        <v>11</v>
      </c>
      <c r="C50" s="7">
        <v>547115.57</v>
      </c>
      <c r="D50" s="7">
        <v>547914.06</v>
      </c>
      <c r="E50" s="7">
        <v>411707.96</v>
      </c>
      <c r="F50" s="7">
        <v>0.0</v>
      </c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ht="12.75" customHeight="1">
      <c r="A54" s="1"/>
      <c r="B54" s="2" t="s">
        <v>14</v>
      </c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ht="12.75" customHeight="1">
      <c r="A55" s="1"/>
      <c r="B55" s="1"/>
      <c r="C55" s="4">
        <v>2019.0</v>
      </c>
      <c r="D55" s="4">
        <v>2020.0</v>
      </c>
      <c r="E55" s="4">
        <v>2021.0</v>
      </c>
      <c r="F55" s="4">
        <v>2022.0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ht="12.75" customHeight="1">
      <c r="A56" s="1"/>
      <c r="B56" s="6" t="s">
        <v>2</v>
      </c>
      <c r="C56" s="7">
        <v>0.0</v>
      </c>
      <c r="D56" s="7">
        <v>0.0</v>
      </c>
      <c r="E56" s="7">
        <v>88580.86</v>
      </c>
      <c r="F56" s="7">
        <v>198804.26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ht="12.75" customHeight="1">
      <c r="A57" s="1"/>
      <c r="B57" s="6" t="s">
        <v>3</v>
      </c>
      <c r="C57" s="7">
        <v>0.0</v>
      </c>
      <c r="D57" s="7">
        <v>275000.0</v>
      </c>
      <c r="E57" s="7">
        <v>0.0</v>
      </c>
      <c r="F57" s="7">
        <v>100000.0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ht="12.75" customHeight="1">
      <c r="A58" s="1"/>
      <c r="B58" s="6" t="s">
        <v>4</v>
      </c>
      <c r="C58" s="7">
        <v>0.0</v>
      </c>
      <c r="D58" s="7">
        <v>0.0</v>
      </c>
      <c r="E58" s="7">
        <v>0.0</v>
      </c>
      <c r="F58" s="7">
        <v>0.0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ht="12.75" customHeight="1">
      <c r="A59" s="1"/>
      <c r="B59" s="6" t="s">
        <v>5</v>
      </c>
      <c r="C59" s="7">
        <v>0.0</v>
      </c>
      <c r="D59" s="7">
        <v>0.0</v>
      </c>
      <c r="E59" s="7">
        <v>0.0</v>
      </c>
      <c r="F59" s="7">
        <v>0.0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ht="12.75" customHeight="1">
      <c r="A60" s="1"/>
      <c r="B60" s="6" t="s">
        <v>6</v>
      </c>
      <c r="C60" s="7">
        <v>38548.43</v>
      </c>
      <c r="D60" s="7">
        <v>124294.43</v>
      </c>
      <c r="E60" s="7">
        <v>24631.98</v>
      </c>
      <c r="F60" s="7">
        <v>21132.0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ht="12.75" customHeight="1">
      <c r="A61" s="1"/>
      <c r="B61" s="6" t="s">
        <v>7</v>
      </c>
      <c r="C61" s="7">
        <v>0.0</v>
      </c>
      <c r="D61" s="7">
        <v>0.0</v>
      </c>
      <c r="E61" s="7">
        <v>0.0</v>
      </c>
      <c r="F61" s="7">
        <v>10400.0</v>
      </c>
      <c r="G61" s="1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ht="12.75" customHeight="1">
      <c r="A62" s="1"/>
      <c r="B62" s="6" t="s">
        <v>8</v>
      </c>
      <c r="C62" s="7">
        <v>0.0</v>
      </c>
      <c r="D62" s="7">
        <v>0.0</v>
      </c>
      <c r="E62" s="7">
        <v>0.0</v>
      </c>
      <c r="F62" s="7">
        <v>0.0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ht="12.75" customHeight="1">
      <c r="A63" s="1"/>
      <c r="B63" s="6" t="s">
        <v>9</v>
      </c>
      <c r="C63" s="7">
        <v>200000.0</v>
      </c>
      <c r="D63" s="7">
        <v>37900.0</v>
      </c>
      <c r="E63" s="7">
        <v>53950.5</v>
      </c>
      <c r="F63" s="7">
        <v>28944.5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ht="12.75" customHeight="1">
      <c r="A64" s="1"/>
      <c r="B64" s="6" t="s">
        <v>10</v>
      </c>
      <c r="C64" s="7">
        <v>0.0</v>
      </c>
      <c r="D64" s="7">
        <v>0.0</v>
      </c>
      <c r="E64" s="7">
        <v>0.0</v>
      </c>
      <c r="F64" s="7">
        <v>250000.0</v>
      </c>
      <c r="G64" s="9" t="s">
        <v>15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ht="12.75" customHeight="1">
      <c r="A65" s="1"/>
      <c r="B65" s="6" t="s">
        <v>11</v>
      </c>
      <c r="C65" s="7">
        <v>0.0</v>
      </c>
      <c r="D65" s="7">
        <v>52527.11</v>
      </c>
      <c r="E65" s="7">
        <v>269910.02</v>
      </c>
      <c r="F65" s="7">
        <v>0.0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ht="12.0" customHeight="1">
      <c r="A67" s="1"/>
      <c r="B67" s="6" t="s">
        <v>16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ht="12.75" customHeight="1">
      <c r="A68" s="1"/>
      <c r="B68" s="9" t="s">
        <v>17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mergeCells count="4">
    <mergeCell ref="B2:E2"/>
    <mergeCell ref="H3:J5"/>
    <mergeCell ref="B39:E39"/>
    <mergeCell ref="B54:E54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30.0"/>
    <col customWidth="1" min="3" max="3" width="18.63"/>
    <col customWidth="1" min="4" max="4" width="18.75"/>
    <col customWidth="1" min="5" max="5" width="16.63"/>
    <col customWidth="1" min="6" max="6" width="15.25"/>
    <col customWidth="1" min="7" max="7" width="8.75"/>
    <col customWidth="1" min="8" max="26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5" t="s">
        <v>80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4">
        <v>2019.0</v>
      </c>
      <c r="D3" s="4">
        <v>2020.0</v>
      </c>
      <c r="E3" s="4">
        <v>2021.0</v>
      </c>
      <c r="F3" s="4">
        <v>2022.0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23" t="s">
        <v>2</v>
      </c>
      <c r="C4" s="7">
        <v>276012.93</v>
      </c>
      <c r="D4" s="7">
        <v>242313.91</v>
      </c>
      <c r="E4" s="7">
        <v>691759.76</v>
      </c>
      <c r="F4" s="7">
        <v>196173.6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23" t="s">
        <v>3</v>
      </c>
      <c r="C5" s="7">
        <v>425755.88</v>
      </c>
      <c r="D5" s="7">
        <v>576653.6</v>
      </c>
      <c r="E5" s="7">
        <v>309472.22</v>
      </c>
      <c r="F5" s="7">
        <v>436159.82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23" t="s">
        <v>4</v>
      </c>
      <c r="C6" s="7">
        <v>354931.33</v>
      </c>
      <c r="D6" s="7">
        <v>82548.78</v>
      </c>
      <c r="E6" s="7">
        <v>287630.83</v>
      </c>
      <c r="F6" s="7">
        <v>84650.12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23" t="s">
        <v>5</v>
      </c>
      <c r="C7" s="7">
        <v>469042.96</v>
      </c>
      <c r="D7" s="7">
        <v>507450.42</v>
      </c>
      <c r="E7" s="7">
        <v>173761.27</v>
      </c>
      <c r="F7" s="7">
        <v>303277.91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23" t="s">
        <v>6</v>
      </c>
      <c r="C8" s="7">
        <v>2146415.11</v>
      </c>
      <c r="D8" s="7">
        <v>304887.86</v>
      </c>
      <c r="E8" s="7">
        <v>826080.58</v>
      </c>
      <c r="F8" s="7">
        <v>298574.94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23" t="s">
        <v>7</v>
      </c>
      <c r="C9" s="7">
        <v>121417.64</v>
      </c>
      <c r="D9" s="7">
        <v>193080.03</v>
      </c>
      <c r="E9" s="7">
        <v>48618.81</v>
      </c>
      <c r="F9" s="7">
        <v>63073.56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23" t="s">
        <v>8</v>
      </c>
      <c r="C10" s="7">
        <v>137476.39</v>
      </c>
      <c r="D10" s="7">
        <v>64549.74</v>
      </c>
      <c r="E10" s="7">
        <v>24347.84</v>
      </c>
      <c r="F10" s="7">
        <v>106903.89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23" t="s">
        <v>9</v>
      </c>
      <c r="C11" s="7">
        <v>2153911.26</v>
      </c>
      <c r="D11" s="7">
        <v>851494.29</v>
      </c>
      <c r="E11" s="7">
        <v>3055954.96</v>
      </c>
      <c r="F11" s="7">
        <v>516998.63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23" t="s">
        <v>10</v>
      </c>
      <c r="C12" s="7">
        <v>816422.33</v>
      </c>
      <c r="D12" s="7">
        <v>598403.2</v>
      </c>
      <c r="E12" s="7">
        <v>406768.59</v>
      </c>
      <c r="F12" s="7">
        <v>205470.92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3" t="s">
        <v>11</v>
      </c>
      <c r="C13" s="7">
        <v>6927348.96</v>
      </c>
      <c r="D13" s="7">
        <v>6302510.56</v>
      </c>
      <c r="E13" s="7">
        <v>1401858.66</v>
      </c>
      <c r="F13" s="7">
        <v>0.0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8" t="s">
        <v>12</v>
      </c>
      <c r="C14" s="7">
        <f t="shared" ref="C14:F14" si="1">SUM(C4:C13)</f>
        <v>13828734.79</v>
      </c>
      <c r="D14" s="7">
        <f t="shared" si="1"/>
        <v>9723892.39</v>
      </c>
      <c r="E14" s="7">
        <f t="shared" si="1"/>
        <v>7226253.52</v>
      </c>
      <c r="F14" s="7">
        <f t="shared" si="1"/>
        <v>2211283.39</v>
      </c>
      <c r="G14" s="9" t="s">
        <v>81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24"/>
      <c r="C15" s="7"/>
      <c r="D15" s="7"/>
      <c r="E15" s="7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9" t="s">
        <v>82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6" t="s">
        <v>16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F2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7.25"/>
    <col customWidth="1" min="3" max="10" width="14.38"/>
    <col customWidth="1" min="11" max="26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21" t="s">
        <v>83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4">
        <v>2020.0</v>
      </c>
      <c r="D3" s="4">
        <v>2021.0</v>
      </c>
      <c r="E3" s="4">
        <v>2022.0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23" t="s">
        <v>2</v>
      </c>
      <c r="C4" s="7">
        <v>923111.28</v>
      </c>
      <c r="D4" s="7">
        <v>150280.66</v>
      </c>
      <c r="E4" s="7">
        <v>1.162927766E7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23" t="s">
        <v>3</v>
      </c>
      <c r="C5" s="7">
        <v>275000.0</v>
      </c>
      <c r="D5" s="7">
        <v>0.0</v>
      </c>
      <c r="E5" s="7">
        <v>0.0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23" t="s">
        <v>4</v>
      </c>
      <c r="C6" s="7">
        <v>0.0</v>
      </c>
      <c r="D6" s="7">
        <v>0.0</v>
      </c>
      <c r="E6" s="7">
        <v>560404.98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23" t="s">
        <v>5</v>
      </c>
      <c r="C7" s="7">
        <v>0.0</v>
      </c>
      <c r="D7" s="7">
        <v>0.0</v>
      </c>
      <c r="E7" s="7">
        <v>0.0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23" t="s">
        <v>6</v>
      </c>
      <c r="C8" s="7">
        <v>20779.5</v>
      </c>
      <c r="D8" s="7">
        <v>0.0</v>
      </c>
      <c r="E8" s="7">
        <v>350000.0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23" t="s">
        <v>7</v>
      </c>
      <c r="C9" s="7">
        <v>0.0</v>
      </c>
      <c r="D9" s="7">
        <v>0.0</v>
      </c>
      <c r="E9" s="7">
        <v>10400.0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23" t="s">
        <v>8</v>
      </c>
      <c r="C10" s="7">
        <v>0.0</v>
      </c>
      <c r="D10" s="7">
        <v>260000.0</v>
      </c>
      <c r="E10" s="7">
        <v>0.0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23" t="s">
        <v>9</v>
      </c>
      <c r="C11" s="7">
        <v>0.0</v>
      </c>
      <c r="D11" s="7">
        <v>0.0</v>
      </c>
      <c r="E11" s="7">
        <v>0.0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23" t="s">
        <v>10</v>
      </c>
      <c r="C12" s="7">
        <v>107709.0</v>
      </c>
      <c r="D12" s="7">
        <v>0.0</v>
      </c>
      <c r="E12" s="7">
        <v>250000.0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3" t="s">
        <v>11</v>
      </c>
      <c r="C13" s="7">
        <v>1097083.27</v>
      </c>
      <c r="D13" s="7">
        <v>38596.82</v>
      </c>
      <c r="E13" s="7">
        <v>0.0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6" t="s">
        <v>16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E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27.88"/>
    <col customWidth="1" min="3" max="3" width="13.13"/>
    <col customWidth="1" min="4" max="4" width="12.75"/>
    <col customWidth="1" min="5" max="5" width="11.13"/>
    <col customWidth="1" min="6" max="6" width="10.38"/>
    <col customWidth="1" min="7" max="15" width="12.63"/>
    <col customWidth="1" min="16" max="26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0" t="s">
        <v>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4">
        <v>2019.0</v>
      </c>
      <c r="D3" s="4">
        <v>2020.0</v>
      </c>
      <c r="E3" s="4">
        <v>2021.0</v>
      </c>
      <c r="F3" s="4">
        <v>2022.0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6" t="s">
        <v>2</v>
      </c>
      <c r="C4" s="11">
        <v>13568.8</v>
      </c>
      <c r="D4" s="11">
        <v>557.04</v>
      </c>
      <c r="E4" s="11">
        <v>531.0</v>
      </c>
      <c r="F4" s="11">
        <v>16590.66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6" t="s">
        <v>3</v>
      </c>
      <c r="C5" s="11">
        <v>29555.48</v>
      </c>
      <c r="D5" s="11">
        <v>0.0</v>
      </c>
      <c r="E5" s="11">
        <v>1582.62</v>
      </c>
      <c r="F5" s="11">
        <v>10858.0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6" t="s">
        <v>4</v>
      </c>
      <c r="C6" s="11">
        <v>9963.19</v>
      </c>
      <c r="D6" s="11">
        <v>0.0</v>
      </c>
      <c r="E6" s="11">
        <v>0.0</v>
      </c>
      <c r="F6" s="11">
        <v>15199.81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6" t="s">
        <v>5</v>
      </c>
      <c r="C7" s="11">
        <v>14634.99</v>
      </c>
      <c r="D7" s="11">
        <v>0.0</v>
      </c>
      <c r="E7" s="11">
        <v>0.0</v>
      </c>
      <c r="F7" s="11">
        <v>3206.91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6" t="s">
        <v>6</v>
      </c>
      <c r="C8" s="11">
        <v>3506.87</v>
      </c>
      <c r="D8" s="11">
        <v>0.0</v>
      </c>
      <c r="E8" s="11">
        <v>0.0</v>
      </c>
      <c r="F8" s="11">
        <v>1406.66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6" t="s">
        <v>7</v>
      </c>
      <c r="C9" s="11">
        <v>9724.73</v>
      </c>
      <c r="D9" s="11">
        <v>0.0</v>
      </c>
      <c r="E9" s="11">
        <v>0.0</v>
      </c>
      <c r="F9" s="11">
        <v>2643.56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6" t="s">
        <v>8</v>
      </c>
      <c r="C10" s="11">
        <v>8642.35</v>
      </c>
      <c r="D10" s="11">
        <v>0.0</v>
      </c>
      <c r="E10" s="11">
        <v>0.0</v>
      </c>
      <c r="F10" s="11">
        <v>8493.47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6" t="s">
        <v>9</v>
      </c>
      <c r="C11" s="11">
        <v>21789.3</v>
      </c>
      <c r="D11" s="11">
        <v>152.61</v>
      </c>
      <c r="E11" s="11">
        <v>0.0</v>
      </c>
      <c r="F11" s="11">
        <v>5111.49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6" t="s">
        <v>10</v>
      </c>
      <c r="C12" s="11">
        <v>4043.11</v>
      </c>
      <c r="D12" s="11">
        <v>0.0</v>
      </c>
      <c r="E12" s="11">
        <v>0.0</v>
      </c>
      <c r="F12" s="11">
        <v>1759.67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6" t="s">
        <v>11</v>
      </c>
      <c r="C13" s="11">
        <v>39042.5</v>
      </c>
      <c r="D13" s="11">
        <v>11390.59</v>
      </c>
      <c r="E13" s="11">
        <v>0.0</v>
      </c>
      <c r="F13" s="11">
        <v>0.0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8" t="s">
        <v>12</v>
      </c>
      <c r="C14" s="7">
        <f t="shared" ref="C14:F14" si="1">SUM(C4:C13)</f>
        <v>154471.32</v>
      </c>
      <c r="D14" s="7">
        <f t="shared" si="1"/>
        <v>12100.24</v>
      </c>
      <c r="E14" s="7">
        <f t="shared" si="1"/>
        <v>2113.62</v>
      </c>
      <c r="F14" s="7">
        <f t="shared" si="1"/>
        <v>65270.23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2.25" customHeight="1">
      <c r="A16" s="1"/>
      <c r="B16" s="12" t="s">
        <v>19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6" t="s">
        <v>16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E2"/>
    <mergeCell ref="B16:D1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30.38"/>
    <col customWidth="1" min="3" max="3" width="16.38"/>
    <col customWidth="1" min="4" max="4" width="14.0"/>
    <col customWidth="1" min="5" max="5" width="13.13"/>
    <col customWidth="1" min="6" max="6" width="12.5"/>
    <col customWidth="1" min="7" max="26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5" t="s">
        <v>20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6">
        <v>2019.0</v>
      </c>
      <c r="D3" s="16">
        <v>2020.0</v>
      </c>
      <c r="E3" s="16">
        <v>2021.0</v>
      </c>
      <c r="F3" s="4">
        <v>2022.0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6" t="s">
        <v>2</v>
      </c>
      <c r="C4" s="17">
        <v>137901.13</v>
      </c>
      <c r="D4" s="17">
        <v>116361.57</v>
      </c>
      <c r="E4" s="17">
        <v>113430.53</v>
      </c>
      <c r="F4" s="17">
        <v>93507.56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6" t="s">
        <v>3</v>
      </c>
      <c r="C5" s="17">
        <v>238965.61</v>
      </c>
      <c r="D5" s="17">
        <v>233006.01</v>
      </c>
      <c r="E5" s="17">
        <v>90235.87</v>
      </c>
      <c r="F5" s="17">
        <v>107060.43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6" t="s">
        <v>4</v>
      </c>
      <c r="C6" s="17">
        <v>33544.32</v>
      </c>
      <c r="D6" s="17">
        <v>26021.14</v>
      </c>
      <c r="E6" s="17">
        <v>41188.33</v>
      </c>
      <c r="F6" s="17">
        <v>59295.05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6" t="s">
        <v>5</v>
      </c>
      <c r="C7" s="17">
        <v>24787.76</v>
      </c>
      <c r="D7" s="17">
        <v>50456.75</v>
      </c>
      <c r="E7" s="17">
        <v>59481.07</v>
      </c>
      <c r="F7" s="17">
        <v>91985.0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6" t="s">
        <v>6</v>
      </c>
      <c r="C8" s="17">
        <v>239074.48</v>
      </c>
      <c r="D8" s="17">
        <v>120739.87</v>
      </c>
      <c r="E8" s="17">
        <v>174678.36</v>
      </c>
      <c r="F8" s="17">
        <v>87349.33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6" t="s">
        <v>7</v>
      </c>
      <c r="C9" s="17">
        <v>20000.0</v>
      </c>
      <c r="D9" s="17">
        <v>45000.0</v>
      </c>
      <c r="E9" s="17">
        <v>12587.01</v>
      </c>
      <c r="F9" s="17">
        <v>30000.0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6" t="s">
        <v>8</v>
      </c>
      <c r="C10" s="17">
        <v>41357.15</v>
      </c>
      <c r="D10" s="17">
        <v>44.0</v>
      </c>
      <c r="E10" s="17">
        <v>8481.44</v>
      </c>
      <c r="F10" s="17">
        <v>39248.23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6" t="s">
        <v>9</v>
      </c>
      <c r="C11" s="17">
        <v>129483.02</v>
      </c>
      <c r="D11" s="17">
        <v>21353.69</v>
      </c>
      <c r="E11" s="17">
        <v>55667.5</v>
      </c>
      <c r="F11" s="17">
        <v>21924.7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6" t="s">
        <v>10</v>
      </c>
      <c r="C12" s="17">
        <v>42328.76</v>
      </c>
      <c r="D12" s="17">
        <v>34415.88</v>
      </c>
      <c r="E12" s="17">
        <v>32424.58</v>
      </c>
      <c r="F12" s="17">
        <v>55833.28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6" t="s">
        <v>11</v>
      </c>
      <c r="C13" s="17">
        <v>306763.75</v>
      </c>
      <c r="D13" s="17">
        <v>804083.27</v>
      </c>
      <c r="E13" s="17">
        <v>274497.14</v>
      </c>
      <c r="F13" s="17">
        <v>0.0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8" t="s">
        <v>12</v>
      </c>
      <c r="C14" s="17">
        <f t="shared" ref="C14:F14" si="1">SUM(C4:C13)</f>
        <v>1214205.98</v>
      </c>
      <c r="D14" s="17">
        <f t="shared" si="1"/>
        <v>1451482.18</v>
      </c>
      <c r="E14" s="17">
        <f t="shared" si="1"/>
        <v>862671.83</v>
      </c>
      <c r="F14" s="17">
        <f t="shared" si="1"/>
        <v>586203.58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9.25" customHeight="1">
      <c r="A16" s="1"/>
      <c r="B16" s="12" t="s">
        <v>21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6" t="s">
        <v>16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F2"/>
    <mergeCell ref="B16:D1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29.5"/>
    <col customWidth="1" min="3" max="3" width="14.75"/>
    <col customWidth="1" min="4" max="4" width="13.63"/>
    <col customWidth="1" min="5" max="5" width="11.63"/>
    <col customWidth="1" min="6" max="6" width="15.13"/>
    <col customWidth="1" min="7" max="26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5" t="s">
        <v>22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4">
        <v>2019.0</v>
      </c>
      <c r="D3" s="4">
        <v>2020.0</v>
      </c>
      <c r="E3" s="4">
        <v>2021.0</v>
      </c>
      <c r="F3" s="4">
        <v>2022.0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6" t="s">
        <v>2</v>
      </c>
      <c r="C4" s="7">
        <v>0.0</v>
      </c>
      <c r="D4" s="7">
        <v>0.0</v>
      </c>
      <c r="E4" s="7">
        <v>0.0</v>
      </c>
      <c r="F4" s="7">
        <v>5188.07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6" t="s">
        <v>3</v>
      </c>
      <c r="C5" s="7">
        <v>8187.29</v>
      </c>
      <c r="D5" s="7">
        <v>0.0</v>
      </c>
      <c r="E5" s="7">
        <v>0.0</v>
      </c>
      <c r="F5" s="7">
        <v>7320.0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6" t="s">
        <v>4</v>
      </c>
      <c r="C6" s="7">
        <v>923.25</v>
      </c>
      <c r="D6" s="7">
        <v>0.0</v>
      </c>
      <c r="E6" s="7">
        <v>0.0</v>
      </c>
      <c r="F6" s="7">
        <v>0.0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6" t="s">
        <v>5</v>
      </c>
      <c r="C7" s="7">
        <v>100029.15</v>
      </c>
      <c r="D7" s="7">
        <v>15000.0</v>
      </c>
      <c r="E7" s="7">
        <v>0.0</v>
      </c>
      <c r="F7" s="7">
        <v>16567.8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6" t="s">
        <v>6</v>
      </c>
      <c r="C8" s="7">
        <v>2485.98</v>
      </c>
      <c r="D8" s="7">
        <v>0.0</v>
      </c>
      <c r="E8" s="7">
        <v>0.0</v>
      </c>
      <c r="F8" s="7">
        <v>1782.45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6" t="s">
        <v>7</v>
      </c>
      <c r="C9" s="7">
        <v>326.06</v>
      </c>
      <c r="D9" s="7">
        <v>0.0</v>
      </c>
      <c r="E9" s="7">
        <v>0.0</v>
      </c>
      <c r="F9" s="7">
        <v>630.0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6" t="s">
        <v>8</v>
      </c>
      <c r="C10" s="7">
        <v>65187.39</v>
      </c>
      <c r="D10" s="7">
        <v>14.87</v>
      </c>
      <c r="E10" s="7">
        <v>0.0</v>
      </c>
      <c r="F10" s="7">
        <v>0.0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6" t="s">
        <v>9</v>
      </c>
      <c r="C11" s="7">
        <v>7612.98</v>
      </c>
      <c r="D11" s="7">
        <v>0.0</v>
      </c>
      <c r="E11" s="7">
        <v>0.0</v>
      </c>
      <c r="F11" s="7">
        <v>0.0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6" t="s">
        <v>10</v>
      </c>
      <c r="C12" s="7">
        <v>55325.32</v>
      </c>
      <c r="D12" s="7">
        <v>0.0</v>
      </c>
      <c r="E12" s="7">
        <v>0.0</v>
      </c>
      <c r="F12" s="7">
        <v>0.0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6" t="s">
        <v>11</v>
      </c>
      <c r="C13" s="7">
        <v>89685.04</v>
      </c>
      <c r="D13" s="7">
        <v>3085.68</v>
      </c>
      <c r="E13" s="7">
        <v>0.0</v>
      </c>
      <c r="F13" s="7">
        <v>0.0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8" t="s">
        <v>12</v>
      </c>
      <c r="C14" s="7">
        <f t="shared" ref="C14:F14" si="1">SUM(C4:C13)</f>
        <v>329762.46</v>
      </c>
      <c r="D14" s="7">
        <f t="shared" si="1"/>
        <v>18100.55</v>
      </c>
      <c r="E14" s="7">
        <f t="shared" si="1"/>
        <v>0</v>
      </c>
      <c r="F14" s="7">
        <f t="shared" si="1"/>
        <v>31488.32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68.25" customHeight="1">
      <c r="A16" s="1"/>
      <c r="B16" s="12" t="s">
        <v>23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6" t="s">
        <v>16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F2"/>
    <mergeCell ref="B16:E1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30.5"/>
    <col customWidth="1" min="3" max="3" width="13.5"/>
    <col customWidth="1" min="4" max="4" width="14.63"/>
    <col customWidth="1" min="5" max="5" width="13.0"/>
    <col customWidth="1" min="6" max="6" width="15.13"/>
    <col customWidth="1" min="7" max="26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5" t="s">
        <v>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4">
        <v>2019.0</v>
      </c>
      <c r="D3" s="4">
        <v>2020.0</v>
      </c>
      <c r="E3" s="4">
        <v>2021.0</v>
      </c>
      <c r="F3" s="4">
        <v>2022.0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6" t="s">
        <v>2</v>
      </c>
      <c r="C4" s="7">
        <v>0.0</v>
      </c>
      <c r="D4" s="7">
        <v>13249.0</v>
      </c>
      <c r="E4" s="7">
        <v>0.0</v>
      </c>
      <c r="F4" s="7">
        <v>0.0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6" t="s">
        <v>3</v>
      </c>
      <c r="C5" s="7">
        <v>0.0</v>
      </c>
      <c r="D5" s="7">
        <v>0.0</v>
      </c>
      <c r="E5" s="7">
        <v>1600.0</v>
      </c>
      <c r="F5" s="7">
        <v>0.0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6" t="s">
        <v>4</v>
      </c>
      <c r="C6" s="7">
        <v>0.0</v>
      </c>
      <c r="D6" s="7">
        <v>0.0</v>
      </c>
      <c r="E6" s="7">
        <v>0.0</v>
      </c>
      <c r="F6" s="7">
        <v>0.0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6" t="s">
        <v>5</v>
      </c>
      <c r="C7" s="7">
        <v>0.0</v>
      </c>
      <c r="D7" s="7">
        <v>0.0</v>
      </c>
      <c r="E7" s="7">
        <v>0.0</v>
      </c>
      <c r="F7" s="7">
        <v>0.0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6" t="s">
        <v>6</v>
      </c>
      <c r="C8" s="7">
        <v>0.0</v>
      </c>
      <c r="D8" s="7">
        <v>0.0</v>
      </c>
      <c r="E8" s="7">
        <v>0.0</v>
      </c>
      <c r="F8" s="7">
        <v>0.0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6" t="s">
        <v>7</v>
      </c>
      <c r="C9" s="7">
        <v>0.0</v>
      </c>
      <c r="D9" s="7">
        <v>0.0</v>
      </c>
      <c r="E9" s="7">
        <v>0.0</v>
      </c>
      <c r="F9" s="7">
        <v>0.0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6" t="s">
        <v>8</v>
      </c>
      <c r="C10" s="7">
        <v>1871.5</v>
      </c>
      <c r="D10" s="7">
        <v>0.0</v>
      </c>
      <c r="E10" s="7">
        <v>0.0</v>
      </c>
      <c r="F10" s="7">
        <v>0.0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6" t="s">
        <v>9</v>
      </c>
      <c r="C11" s="7">
        <v>1062.0</v>
      </c>
      <c r="D11" s="7">
        <v>0.0</v>
      </c>
      <c r="E11" s="7">
        <v>0.0</v>
      </c>
      <c r="F11" s="7">
        <v>0.0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6" t="s">
        <v>10</v>
      </c>
      <c r="C12" s="7">
        <v>321510.48</v>
      </c>
      <c r="D12" s="7">
        <v>253056.24</v>
      </c>
      <c r="E12" s="7">
        <v>217796.64</v>
      </c>
      <c r="F12" s="7">
        <v>0.0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6" t="s">
        <v>11</v>
      </c>
      <c r="C13" s="7">
        <v>1789.5</v>
      </c>
      <c r="D13" s="7">
        <v>0.0</v>
      </c>
      <c r="E13" s="7">
        <v>0.0</v>
      </c>
      <c r="F13" s="7">
        <v>0.0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8" t="s">
        <v>12</v>
      </c>
      <c r="C14" s="7">
        <f t="shared" ref="C14:F14" si="1">SUM(C4:C13)</f>
        <v>326233.48</v>
      </c>
      <c r="D14" s="7">
        <f t="shared" si="1"/>
        <v>266305.24</v>
      </c>
      <c r="E14" s="7">
        <f t="shared" si="1"/>
        <v>219396.64</v>
      </c>
      <c r="F14" s="7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09.5" customHeight="1">
      <c r="A16" s="1"/>
      <c r="B16" s="12" t="s">
        <v>25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6" t="s">
        <v>16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F2"/>
    <mergeCell ref="B16:E16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29.63"/>
    <col customWidth="1" min="3" max="3" width="13.13"/>
    <col customWidth="1" min="4" max="4" width="13.25"/>
    <col customWidth="1" min="5" max="5" width="13.63"/>
    <col customWidth="1" min="6" max="6" width="12.5"/>
    <col customWidth="1" min="7" max="26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5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4">
        <v>2019.0</v>
      </c>
      <c r="D3" s="4">
        <v>2020.0</v>
      </c>
      <c r="E3" s="4">
        <v>2021.0</v>
      </c>
      <c r="F3" s="4">
        <v>2022.0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6" t="s">
        <v>2</v>
      </c>
      <c r="C4" s="7">
        <v>2937.0</v>
      </c>
      <c r="D4" s="7">
        <v>12547.5</v>
      </c>
      <c r="E4" s="7">
        <v>16927.1</v>
      </c>
      <c r="F4" s="7">
        <v>23049.77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6" t="s">
        <v>3</v>
      </c>
      <c r="C5" s="7">
        <v>84000.0</v>
      </c>
      <c r="D5" s="7">
        <v>0.0</v>
      </c>
      <c r="E5" s="7">
        <v>152118.09</v>
      </c>
      <c r="F5" s="7">
        <v>271475.05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6" t="s">
        <v>4</v>
      </c>
      <c r="C6" s="7">
        <v>310500.57</v>
      </c>
      <c r="D6" s="7">
        <v>55673.64</v>
      </c>
      <c r="E6" s="7">
        <v>17311.87</v>
      </c>
      <c r="F6" s="7">
        <v>10155.26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6" t="s">
        <v>5</v>
      </c>
      <c r="C7" s="19">
        <v>44549.85</v>
      </c>
      <c r="D7" s="7">
        <v>121154.45</v>
      </c>
      <c r="E7" s="7">
        <v>16291.1</v>
      </c>
      <c r="F7" s="7">
        <v>24327.37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6" t="s">
        <v>6</v>
      </c>
      <c r="C8" s="7">
        <v>48394.93</v>
      </c>
      <c r="D8" s="7">
        <v>46392.0</v>
      </c>
      <c r="E8" s="7">
        <v>16188.56</v>
      </c>
      <c r="F8" s="7">
        <v>32562.55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6" t="s">
        <v>7</v>
      </c>
      <c r="C9" s="7">
        <v>82372.96</v>
      </c>
      <c r="D9" s="7">
        <v>29951.86</v>
      </c>
      <c r="E9" s="7">
        <v>15551.8</v>
      </c>
      <c r="F9" s="7">
        <v>18800.0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6" t="s">
        <v>8</v>
      </c>
      <c r="C10" s="7">
        <v>1650.0</v>
      </c>
      <c r="D10" s="7">
        <v>420.0</v>
      </c>
      <c r="E10" s="7">
        <v>0.0</v>
      </c>
      <c r="F10" s="7">
        <v>2190.0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6" t="s">
        <v>9</v>
      </c>
      <c r="C11" s="7">
        <v>304473.76</v>
      </c>
      <c r="D11" s="7">
        <v>377282.92</v>
      </c>
      <c r="E11" s="7">
        <v>0.0</v>
      </c>
      <c r="F11" s="7">
        <v>1950.0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6" t="s">
        <v>10</v>
      </c>
      <c r="C12" s="7">
        <v>61965.68</v>
      </c>
      <c r="D12" s="7">
        <v>18146.32</v>
      </c>
      <c r="E12" s="7">
        <v>26489.02</v>
      </c>
      <c r="F12" s="7">
        <v>14589.0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6" t="s">
        <v>11</v>
      </c>
      <c r="C13" s="7">
        <v>4593516.13</v>
      </c>
      <c r="D13" s="7">
        <v>3350235.1</v>
      </c>
      <c r="E13" s="7">
        <v>725976.54</v>
      </c>
      <c r="F13" s="7">
        <v>0.0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8" t="s">
        <v>12</v>
      </c>
      <c r="C14" s="7">
        <f t="shared" ref="C14:F14" si="1">SUM(C4:C13)</f>
        <v>5534360.88</v>
      </c>
      <c r="D14" s="7">
        <f t="shared" si="1"/>
        <v>4011803.79</v>
      </c>
      <c r="E14" s="7">
        <f t="shared" si="1"/>
        <v>986854.08</v>
      </c>
      <c r="F14" s="7">
        <f t="shared" si="1"/>
        <v>399099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6.25" customHeight="1">
      <c r="A16" s="1"/>
      <c r="B16" s="20" t="s">
        <v>27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6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C40" s="7"/>
      <c r="D40" s="3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F2"/>
    <mergeCell ref="B16:D16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26.75"/>
    <col customWidth="1" min="3" max="3" width="20.5"/>
    <col customWidth="1" min="4" max="4" width="20.38"/>
    <col customWidth="1" min="5" max="6" width="11.5"/>
    <col customWidth="1" min="7" max="8" width="12.63"/>
    <col customWidth="1" min="9" max="26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21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22" t="s">
        <v>28</v>
      </c>
      <c r="C4" s="2">
        <v>2021.0</v>
      </c>
      <c r="D4" s="2">
        <v>2022.0</v>
      </c>
      <c r="E4" s="1"/>
      <c r="F4" s="5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3" t="s">
        <v>29</v>
      </c>
      <c r="C5" s="7">
        <v>298696.72</v>
      </c>
      <c r="D5" s="7">
        <v>710298.05</v>
      </c>
      <c r="E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3" t="s">
        <v>30</v>
      </c>
      <c r="C6" s="7">
        <v>131907.07</v>
      </c>
      <c r="D6" s="7">
        <v>124484.79</v>
      </c>
      <c r="E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9" t="s">
        <v>31</v>
      </c>
      <c r="C7" s="7">
        <v>123096.95</v>
      </c>
      <c r="D7" s="7">
        <v>133903.32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3" t="s">
        <v>32</v>
      </c>
      <c r="C8" s="7">
        <v>485710.8</v>
      </c>
      <c r="D8" s="7">
        <v>476065.86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3" t="s">
        <v>33</v>
      </c>
      <c r="C9" s="7">
        <v>191144.8</v>
      </c>
      <c r="D9" s="7">
        <v>174243.97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3" t="s">
        <v>34</v>
      </c>
      <c r="C10" s="7">
        <v>160446.55</v>
      </c>
      <c r="D10" s="7">
        <v>178584.55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3" t="s">
        <v>35</v>
      </c>
      <c r="C11" s="7">
        <v>252761.53</v>
      </c>
      <c r="D11" s="7">
        <v>376156.64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3" t="s">
        <v>36</v>
      </c>
      <c r="C12" s="7">
        <v>22403.61</v>
      </c>
      <c r="D12" s="7">
        <v>65508.43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3" t="s">
        <v>37</v>
      </c>
      <c r="C13" s="7">
        <v>14574.7</v>
      </c>
      <c r="D13" s="7">
        <v>15671.11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3" t="s">
        <v>38</v>
      </c>
      <c r="C14" s="7">
        <v>1506.47</v>
      </c>
      <c r="D14" s="7">
        <v>12800.43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3" t="s">
        <v>39</v>
      </c>
      <c r="C15" s="7">
        <v>0.0</v>
      </c>
      <c r="D15" s="7">
        <v>834101.55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8" t="s">
        <v>12</v>
      </c>
      <c r="C16" s="7">
        <f t="shared" ref="C16:D16" si="1">SUM(C5:C15)</f>
        <v>1682249.2</v>
      </c>
      <c r="D16" s="7">
        <f t="shared" si="1"/>
        <v>3101818.7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21" t="s">
        <v>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22" t="s">
        <v>28</v>
      </c>
      <c r="C20" s="2">
        <v>2021.0</v>
      </c>
      <c r="D20" s="2">
        <v>2022.0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3" t="s">
        <v>40</v>
      </c>
      <c r="C21" s="7">
        <v>681046.46</v>
      </c>
      <c r="D21" s="7">
        <v>875044.68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3" t="s">
        <v>41</v>
      </c>
      <c r="C22" s="7">
        <v>262955.73</v>
      </c>
      <c r="D22" s="7">
        <v>293685.0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3" t="s">
        <v>42</v>
      </c>
      <c r="C23" s="7">
        <v>581070.98</v>
      </c>
      <c r="D23" s="7">
        <v>671338.98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3" t="s">
        <v>43</v>
      </c>
      <c r="C24" s="7">
        <v>145909.39</v>
      </c>
      <c r="D24" s="7">
        <v>170981.28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3" t="s">
        <v>44</v>
      </c>
      <c r="C25" s="7">
        <v>138551.39</v>
      </c>
      <c r="D25" s="7">
        <v>189192.36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3" t="s">
        <v>45</v>
      </c>
      <c r="C26" s="7">
        <v>204807.54</v>
      </c>
      <c r="D26" s="7">
        <v>268996.31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3" t="s">
        <v>46</v>
      </c>
      <c r="C27" s="7">
        <v>11793.03</v>
      </c>
      <c r="D27" s="7">
        <v>42254.72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3" t="s">
        <v>47</v>
      </c>
      <c r="C28" s="7">
        <v>13803.0</v>
      </c>
      <c r="D28" s="7">
        <v>12252.2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3" t="s">
        <v>48</v>
      </c>
      <c r="C29" s="7">
        <v>9806.56</v>
      </c>
      <c r="D29" s="7">
        <v>11252.52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9" t="s">
        <v>39</v>
      </c>
      <c r="C30" s="7">
        <v>0.0</v>
      </c>
      <c r="D30" s="7">
        <v>843876.0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8" t="s">
        <v>12</v>
      </c>
      <c r="C31" s="7">
        <f t="shared" ref="C31:D31" si="2">SUM(C21:C30)</f>
        <v>2049744.08</v>
      </c>
      <c r="D31" s="7">
        <f t="shared" si="2"/>
        <v>3378874.05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21" t="s">
        <v>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22" t="s">
        <v>28</v>
      </c>
      <c r="C35" s="2">
        <v>2021.0</v>
      </c>
      <c r="D35" s="2">
        <v>2022.0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3" t="s">
        <v>29</v>
      </c>
      <c r="C36" s="7">
        <v>269998.79</v>
      </c>
      <c r="D36" s="7">
        <v>397346.4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3" t="s">
        <v>30</v>
      </c>
      <c r="C37" s="7">
        <v>114048.91</v>
      </c>
      <c r="D37" s="7">
        <v>184179.48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3" t="s">
        <v>49</v>
      </c>
      <c r="C38" s="7">
        <v>0.0</v>
      </c>
      <c r="D38" s="7">
        <v>0.0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3" t="s">
        <v>32</v>
      </c>
      <c r="C39" s="7">
        <v>384346.62</v>
      </c>
      <c r="D39" s="7">
        <v>389112.0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3" t="s">
        <v>33</v>
      </c>
      <c r="C40" s="7">
        <v>100892.08</v>
      </c>
      <c r="D40" s="7">
        <v>83843.28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3" t="s">
        <v>34</v>
      </c>
      <c r="C41" s="7">
        <v>203724.56</v>
      </c>
      <c r="D41" s="7">
        <v>266169.41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3" t="s">
        <v>35</v>
      </c>
      <c r="C42" s="7">
        <v>87352.04</v>
      </c>
      <c r="D42" s="7">
        <v>110212.81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3" t="s">
        <v>36</v>
      </c>
      <c r="C43" s="7">
        <v>19656.95</v>
      </c>
      <c r="D43" s="7">
        <v>29533.4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3" t="s">
        <v>37</v>
      </c>
      <c r="C44" s="7">
        <v>13372.89</v>
      </c>
      <c r="D44" s="7">
        <v>16212.0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3" t="s">
        <v>38</v>
      </c>
      <c r="C45" s="7">
        <v>5065.18</v>
      </c>
      <c r="D45" s="7">
        <v>5065.18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9" t="s">
        <v>39</v>
      </c>
      <c r="C46" s="7">
        <v>0.0</v>
      </c>
      <c r="D46" s="7">
        <v>396470.8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9" t="s">
        <v>50</v>
      </c>
      <c r="C47" s="7">
        <v>0.0</v>
      </c>
      <c r="D47" s="7">
        <v>28299.78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8" t="s">
        <v>12</v>
      </c>
      <c r="C48" s="7">
        <f t="shared" ref="C48:D48" si="3">SUM(C36:C47)</f>
        <v>1198458.02</v>
      </c>
      <c r="D48" s="7">
        <f t="shared" si="3"/>
        <v>1906444.54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21" t="s">
        <v>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22" t="s">
        <v>28</v>
      </c>
      <c r="C52" s="2">
        <v>2021.0</v>
      </c>
      <c r="D52" s="2">
        <v>2022.0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3" t="s">
        <v>29</v>
      </c>
      <c r="C53" s="7">
        <v>187905.45</v>
      </c>
      <c r="D53" s="7">
        <v>416238.39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3" t="s">
        <v>30</v>
      </c>
      <c r="C54" s="7">
        <v>82606.61</v>
      </c>
      <c r="D54" s="7">
        <v>204534.46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3" t="s">
        <v>51</v>
      </c>
      <c r="C55" s="7">
        <v>102508.06</v>
      </c>
      <c r="D55" s="7">
        <v>139196.07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3" t="s">
        <v>32</v>
      </c>
      <c r="C56" s="7">
        <v>422510.71</v>
      </c>
      <c r="D56" s="7">
        <v>740362.64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3" t="s">
        <v>33</v>
      </c>
      <c r="C57" s="7">
        <v>110150.04</v>
      </c>
      <c r="D57" s="7">
        <v>93571.57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3" t="s">
        <v>34</v>
      </c>
      <c r="C58" s="7">
        <v>108927.69</v>
      </c>
      <c r="D58" s="7">
        <v>155886.14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3" t="s">
        <v>52</v>
      </c>
      <c r="C59" s="7">
        <v>190443.24</v>
      </c>
      <c r="D59" s="7">
        <v>209177.42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3" t="s">
        <v>53</v>
      </c>
      <c r="C60" s="7">
        <v>53217.94</v>
      </c>
      <c r="D60" s="7">
        <v>158079.0</v>
      </c>
      <c r="E60" s="9" t="s">
        <v>15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3" t="s">
        <v>37</v>
      </c>
      <c r="C61" s="7">
        <v>14928.22</v>
      </c>
      <c r="D61" s="7">
        <v>15694.27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3" t="s">
        <v>38</v>
      </c>
      <c r="C62" s="7">
        <v>1630.84</v>
      </c>
      <c r="D62" s="7">
        <v>12006.23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3" t="s">
        <v>39</v>
      </c>
      <c r="C63" s="7">
        <v>0.0</v>
      </c>
      <c r="D63" s="7">
        <v>430353.2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8" t="s">
        <v>12</v>
      </c>
      <c r="C64" s="7">
        <f>SUM(C53:C62)</f>
        <v>1274828.8</v>
      </c>
      <c r="D64" s="7">
        <f>SUM(D53:D63)</f>
        <v>2575099.39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9" t="s">
        <v>54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21" t="s">
        <v>6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22" t="s">
        <v>28</v>
      </c>
      <c r="C68" s="2">
        <v>2021.0</v>
      </c>
      <c r="D68" s="2">
        <v>2022.0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3" t="s">
        <v>40</v>
      </c>
      <c r="C69" s="7">
        <v>278868.38</v>
      </c>
      <c r="D69" s="7">
        <v>365614.56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3" t="s">
        <v>55</v>
      </c>
      <c r="C70" s="7">
        <v>129602.12</v>
      </c>
      <c r="D70" s="7">
        <v>178946.09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3" t="s">
        <v>51</v>
      </c>
      <c r="C71" s="7">
        <v>124985.01</v>
      </c>
      <c r="D71" s="7">
        <v>138571.07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3" t="s">
        <v>42</v>
      </c>
      <c r="C72" s="7">
        <v>485706.44</v>
      </c>
      <c r="D72" s="7">
        <v>483801.81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3" t="s">
        <v>43</v>
      </c>
      <c r="C73" s="7">
        <v>194915.16</v>
      </c>
      <c r="D73" s="7">
        <v>178195.31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3" t="s">
        <v>44</v>
      </c>
      <c r="C74" s="7">
        <v>136334.02</v>
      </c>
      <c r="D74" s="7">
        <v>168940.39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3" t="s">
        <v>45</v>
      </c>
      <c r="C75" s="7">
        <v>173450.38</v>
      </c>
      <c r="D75" s="7">
        <v>198940.17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3" t="s">
        <v>46</v>
      </c>
      <c r="C76" s="7">
        <v>6698.66</v>
      </c>
      <c r="D76" s="7">
        <v>19427.24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3" t="s">
        <v>47</v>
      </c>
      <c r="C77" s="7">
        <v>15295.36</v>
      </c>
      <c r="D77" s="7">
        <v>15837.43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3" t="s">
        <v>48</v>
      </c>
      <c r="C78" s="7">
        <v>2835.97</v>
      </c>
      <c r="D78" s="7">
        <v>0.0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3" t="s">
        <v>39</v>
      </c>
      <c r="C79" s="7">
        <v>0.0</v>
      </c>
      <c r="D79" s="7">
        <v>598556.0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3" t="s">
        <v>56</v>
      </c>
      <c r="C80" s="7">
        <v>0.0</v>
      </c>
      <c r="D80" s="7">
        <v>5980.0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3" t="s">
        <v>57</v>
      </c>
      <c r="C81" s="7">
        <v>0.0</v>
      </c>
      <c r="D81" s="7">
        <v>4122.51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3" t="s">
        <v>58</v>
      </c>
      <c r="C82" s="7">
        <v>152.41</v>
      </c>
      <c r="D82" s="7">
        <v>230.47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3" t="s">
        <v>59</v>
      </c>
      <c r="C83" s="7">
        <v>8708.33</v>
      </c>
      <c r="D83" s="7">
        <v>40004.46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3" t="s">
        <v>60</v>
      </c>
      <c r="C84" s="7">
        <v>23489.9</v>
      </c>
      <c r="D84" s="7">
        <v>72019.64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3" t="s">
        <v>61</v>
      </c>
      <c r="C85" s="7">
        <v>0.0</v>
      </c>
      <c r="D85" s="7">
        <v>10874.18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3" t="s">
        <v>62</v>
      </c>
      <c r="C86" s="7">
        <v>104286.93</v>
      </c>
      <c r="D86" s="7">
        <v>0.0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3" t="s">
        <v>63</v>
      </c>
      <c r="C87" s="7">
        <v>0.0</v>
      </c>
      <c r="D87" s="7">
        <v>0.0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3" t="s">
        <v>64</v>
      </c>
      <c r="C88" s="7">
        <v>0.0</v>
      </c>
      <c r="D88" s="7">
        <v>22242.97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8" t="s">
        <v>12</v>
      </c>
      <c r="C89" s="7">
        <f t="shared" ref="C89:D89" si="4">SUM(C69:C88)</f>
        <v>1685329.07</v>
      </c>
      <c r="D89" s="7">
        <f t="shared" si="4"/>
        <v>2502304.3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21" t="s">
        <v>7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22" t="s">
        <v>28</v>
      </c>
      <c r="C93" s="2">
        <v>2021.0</v>
      </c>
      <c r="D93" s="2">
        <v>2022.0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3" t="s">
        <v>40</v>
      </c>
      <c r="C94" s="7">
        <v>366453.12</v>
      </c>
      <c r="D94" s="7">
        <v>460048.44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3" t="s">
        <v>55</v>
      </c>
      <c r="C95" s="7">
        <v>115339.44</v>
      </c>
      <c r="D95" s="7">
        <v>124072.48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3" t="s">
        <v>51</v>
      </c>
      <c r="C96" s="7">
        <v>0.0</v>
      </c>
      <c r="D96" s="7">
        <v>0.0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3" t="s">
        <v>42</v>
      </c>
      <c r="C97" s="7">
        <v>451701.84</v>
      </c>
      <c r="D97" s="7">
        <v>790428.82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3" t="s">
        <v>43</v>
      </c>
      <c r="C98" s="7">
        <v>108779.88</v>
      </c>
      <c r="D98" s="7">
        <v>85164.0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3" t="s">
        <v>44</v>
      </c>
      <c r="C99" s="7">
        <v>144296.52</v>
      </c>
      <c r="D99" s="7">
        <v>224014.0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3" t="s">
        <v>45</v>
      </c>
      <c r="C100" s="7">
        <v>106675.17</v>
      </c>
      <c r="D100" s="7">
        <v>134510.31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3" t="s">
        <v>46</v>
      </c>
      <c r="C101" s="7">
        <v>9380.17</v>
      </c>
      <c r="D101" s="7">
        <v>36583.51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3" t="s">
        <v>47</v>
      </c>
      <c r="C102" s="7">
        <v>13298.64</v>
      </c>
      <c r="D102" s="7">
        <v>14354.35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3" t="s">
        <v>48</v>
      </c>
      <c r="C103" s="7">
        <v>441.54</v>
      </c>
      <c r="D103" s="7">
        <v>4217.09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3" t="s">
        <v>39</v>
      </c>
      <c r="C104" s="7">
        <v>0.0</v>
      </c>
      <c r="D104" s="7">
        <v>419402.2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3" t="s">
        <v>65</v>
      </c>
      <c r="C105" s="7">
        <v>12299.94</v>
      </c>
      <c r="D105" s="7">
        <v>0.0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3" t="s">
        <v>66</v>
      </c>
      <c r="C106" s="7">
        <v>5000.0</v>
      </c>
      <c r="D106" s="7">
        <v>0.0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3" t="s">
        <v>67</v>
      </c>
      <c r="C107" s="7">
        <v>3586.0</v>
      </c>
      <c r="D107" s="7">
        <v>0.0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3" t="s">
        <v>68</v>
      </c>
      <c r="C108" s="7">
        <v>11588.12</v>
      </c>
      <c r="D108" s="7">
        <v>0.0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8" t="s">
        <v>12</v>
      </c>
      <c r="C109" s="7">
        <f t="shared" ref="C109:D109" si="5">SUM(C94:C108)</f>
        <v>1348840.38</v>
      </c>
      <c r="D109" s="7">
        <f t="shared" si="5"/>
        <v>2292795.2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3"/>
      <c r="C110" s="7"/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3"/>
      <c r="C111" s="7"/>
      <c r="D111" s="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1" t="s">
        <v>8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2" t="s">
        <v>28</v>
      </c>
      <c r="C113" s="2">
        <v>2021.0</v>
      </c>
      <c r="D113" s="2">
        <v>2022.0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3" t="s">
        <v>40</v>
      </c>
      <c r="C114" s="7">
        <v>271557.79</v>
      </c>
      <c r="D114" s="7">
        <v>367485.73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3" t="s">
        <v>55</v>
      </c>
      <c r="C115" s="7">
        <v>89824.98</v>
      </c>
      <c r="D115" s="7">
        <v>162929.49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3" t="s">
        <v>51</v>
      </c>
      <c r="C116" s="7">
        <v>0.0</v>
      </c>
      <c r="D116" s="7">
        <v>0.0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3" t="s">
        <v>42</v>
      </c>
      <c r="C117" s="7">
        <v>164085.81</v>
      </c>
      <c r="D117" s="7">
        <v>241552.4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3" t="s">
        <v>43</v>
      </c>
      <c r="C118" s="7">
        <v>405221.12</v>
      </c>
      <c r="D118" s="7">
        <v>343599.95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9" t="s">
        <v>44</v>
      </c>
      <c r="C119" s="7">
        <v>136376.61</v>
      </c>
      <c r="D119" s="7">
        <v>148771.96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3" t="s">
        <v>45</v>
      </c>
      <c r="C120" s="7">
        <v>117468.69</v>
      </c>
      <c r="D120" s="7">
        <v>140102.36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3" t="s">
        <v>46</v>
      </c>
      <c r="C121" s="7">
        <v>12459.54</v>
      </c>
      <c r="D121" s="7">
        <v>22740.59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3" t="s">
        <v>47</v>
      </c>
      <c r="C122" s="7">
        <v>14937.37</v>
      </c>
      <c r="D122" s="7">
        <v>15729.37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3" t="s">
        <v>48</v>
      </c>
      <c r="C123" s="7">
        <v>0.0</v>
      </c>
      <c r="D123" s="7">
        <v>0.0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3" t="s">
        <v>39</v>
      </c>
      <c r="C124" s="7">
        <v>0.0</v>
      </c>
      <c r="D124" s="7">
        <v>0.0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8" t="s">
        <v>12</v>
      </c>
      <c r="C125" s="7">
        <f>SUM(C114:C115,C117:C122)</f>
        <v>1211931.91</v>
      </c>
      <c r="D125" s="7">
        <v>1442911.85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3"/>
      <c r="C126" s="7"/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3"/>
      <c r="C127" s="7"/>
      <c r="D127" s="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21" t="s">
        <v>9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22" t="s">
        <v>28</v>
      </c>
      <c r="C129" s="2">
        <v>2021.0</v>
      </c>
      <c r="D129" s="2">
        <v>2022.0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3" t="s">
        <v>40</v>
      </c>
      <c r="C130" s="7">
        <v>246976.34</v>
      </c>
      <c r="D130" s="7">
        <v>419224.62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3" t="s">
        <v>55</v>
      </c>
      <c r="C131" s="7">
        <v>129022.02</v>
      </c>
      <c r="D131" s="7">
        <v>240704.58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9" t="s">
        <v>69</v>
      </c>
      <c r="C132" s="7">
        <v>0.0</v>
      </c>
      <c r="D132" s="7">
        <v>0.0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3" t="s">
        <v>51</v>
      </c>
      <c r="C133" s="7">
        <v>0.0</v>
      </c>
      <c r="D133" s="7">
        <v>0.0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9" t="s">
        <v>70</v>
      </c>
      <c r="C134" s="7">
        <v>9786.99</v>
      </c>
      <c r="D134" s="7">
        <v>0.0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3" t="s">
        <v>42</v>
      </c>
      <c r="C135" s="7">
        <v>601304.17</v>
      </c>
      <c r="D135" s="7">
        <v>542070.48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3" t="s">
        <v>43</v>
      </c>
      <c r="C136" s="7">
        <v>196442.99</v>
      </c>
      <c r="D136" s="7">
        <v>169131.75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3" t="s">
        <v>44</v>
      </c>
      <c r="C137" s="7">
        <v>102437.62</v>
      </c>
      <c r="D137" s="7">
        <v>146750.25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3" t="s">
        <v>45</v>
      </c>
      <c r="C138" s="7">
        <v>142141.34</v>
      </c>
      <c r="D138" s="7">
        <v>0.0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3" t="s">
        <v>46</v>
      </c>
      <c r="C139" s="7">
        <v>12362.11</v>
      </c>
      <c r="D139" s="7">
        <v>21605.14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3" t="s">
        <v>47</v>
      </c>
      <c r="C140" s="7">
        <v>0.0</v>
      </c>
      <c r="D140" s="7">
        <v>14338.37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3" t="s">
        <v>48</v>
      </c>
      <c r="C141" s="7">
        <v>10004.88</v>
      </c>
      <c r="D141" s="7">
        <v>0.0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3" t="s">
        <v>39</v>
      </c>
      <c r="C142" s="7">
        <v>0.0</v>
      </c>
      <c r="D142" s="7">
        <v>538862.9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8" t="s">
        <v>12</v>
      </c>
      <c r="C143" s="7">
        <f>SUM(C130:C131,C134:C139,C141:C142)</f>
        <v>1450478.46</v>
      </c>
      <c r="D143" s="7">
        <f>SUM(D130:D142)</f>
        <v>2092688.09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21" t="s">
        <v>10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22" t="s">
        <v>28</v>
      </c>
      <c r="C147" s="2">
        <v>2021.0</v>
      </c>
      <c r="D147" s="2">
        <v>2022.0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3" t="s">
        <v>40</v>
      </c>
      <c r="C148" s="7">
        <v>321171.88</v>
      </c>
      <c r="D148" s="7">
        <v>413782.62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3" t="s">
        <v>55</v>
      </c>
      <c r="C149" s="7">
        <v>176631.36</v>
      </c>
      <c r="D149" s="7">
        <v>191192.71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9" t="s">
        <v>51</v>
      </c>
      <c r="C150" s="7">
        <v>41492.43</v>
      </c>
      <c r="D150" s="7">
        <v>42702.19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3" t="s">
        <v>42</v>
      </c>
      <c r="C151" s="7">
        <v>249906.53</v>
      </c>
      <c r="D151" s="7">
        <v>257465.69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3" t="s">
        <v>43</v>
      </c>
      <c r="C152" s="7">
        <v>219344.79</v>
      </c>
      <c r="D152" s="7">
        <v>164631.48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3" t="s">
        <v>44</v>
      </c>
      <c r="C153" s="7">
        <v>126687.64</v>
      </c>
      <c r="D153" s="7">
        <v>146819.72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3" t="s">
        <v>71</v>
      </c>
      <c r="C154" s="7">
        <v>150390.16</v>
      </c>
      <c r="D154" s="7">
        <v>182343.75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3" t="s">
        <v>46</v>
      </c>
      <c r="C155" s="7">
        <v>11540.97</v>
      </c>
      <c r="D155" s="7">
        <v>20146.86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3" t="s">
        <v>47</v>
      </c>
      <c r="C156" s="7">
        <v>1245.33</v>
      </c>
      <c r="D156" s="7">
        <v>14601.54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3" t="s">
        <v>48</v>
      </c>
      <c r="C157" s="7">
        <v>754.0</v>
      </c>
      <c r="D157" s="7">
        <v>9585.1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3" t="s">
        <v>39</v>
      </c>
      <c r="C158" s="7" t="s">
        <v>72</v>
      </c>
      <c r="D158" s="7">
        <v>337815.7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8" t="s">
        <v>12</v>
      </c>
      <c r="C159" s="7">
        <f>SUM(C148:C157)</f>
        <v>1299165.09</v>
      </c>
      <c r="D159" s="7">
        <f>SUM(D148:D158)</f>
        <v>1781087.36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21" t="s">
        <v>11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22" t="s">
        <v>28</v>
      </c>
      <c r="C163" s="2">
        <v>2021.0</v>
      </c>
      <c r="D163" s="2">
        <v>2022.0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3" t="s">
        <v>40</v>
      </c>
      <c r="C164" s="7">
        <v>957722.87</v>
      </c>
      <c r="D164" s="7">
        <v>0.0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3" t="s">
        <v>55</v>
      </c>
      <c r="C165" s="7">
        <v>183704.16</v>
      </c>
      <c r="D165" s="7">
        <v>0.0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9" t="s">
        <v>73</v>
      </c>
      <c r="C166" s="7">
        <v>273634.47</v>
      </c>
      <c r="D166" s="7">
        <v>0.0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3" t="s">
        <v>42</v>
      </c>
      <c r="C167" s="7">
        <v>734718.94</v>
      </c>
      <c r="D167" s="7">
        <v>0.0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3" t="s">
        <v>43</v>
      </c>
      <c r="C168" s="7">
        <v>242294.19</v>
      </c>
      <c r="D168" s="7">
        <v>0.0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3" t="s">
        <v>44</v>
      </c>
      <c r="C169" s="7">
        <v>141462.79</v>
      </c>
      <c r="D169" s="7">
        <v>0.0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3" t="s">
        <v>45</v>
      </c>
      <c r="C170" s="7">
        <v>734718.64</v>
      </c>
      <c r="D170" s="7">
        <v>0.0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3" t="s">
        <v>46</v>
      </c>
      <c r="C171" s="7">
        <v>26368.14</v>
      </c>
      <c r="D171" s="7">
        <v>0.0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3" t="s">
        <v>47</v>
      </c>
      <c r="C172" s="7">
        <v>13220.32</v>
      </c>
      <c r="D172" s="7">
        <v>0.0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3" t="s">
        <v>58</v>
      </c>
      <c r="C173" s="7">
        <v>0.0</v>
      </c>
      <c r="D173" s="7">
        <v>0.0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3" t="s">
        <v>74</v>
      </c>
      <c r="C174" s="7">
        <v>0.0</v>
      </c>
      <c r="D174" s="7">
        <v>0.0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3" t="s">
        <v>48</v>
      </c>
      <c r="C175" s="7">
        <v>16178.18</v>
      </c>
      <c r="D175" s="7">
        <v>0.0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3" t="s">
        <v>39</v>
      </c>
      <c r="C176" s="7">
        <v>0.0</v>
      </c>
      <c r="D176" s="7">
        <v>0.0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3" t="s">
        <v>64</v>
      </c>
      <c r="C177" s="7">
        <v>21966.3</v>
      </c>
      <c r="D177" s="7">
        <v>0.0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3" t="s">
        <v>75</v>
      </c>
      <c r="C178" s="7">
        <v>13504.61</v>
      </c>
      <c r="D178" s="7">
        <v>0.0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8" t="s">
        <v>12</v>
      </c>
      <c r="C179" s="7">
        <f t="shared" ref="C179:D179" si="6">SUM(C164:C172,C175)</f>
        <v>3324022.7</v>
      </c>
      <c r="D179" s="7">
        <f t="shared" si="6"/>
        <v>0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12:D112"/>
    <mergeCell ref="B128:D128"/>
    <mergeCell ref="B146:D146"/>
    <mergeCell ref="B162:D162"/>
    <mergeCell ref="B3:D3"/>
    <mergeCell ref="F4:H6"/>
    <mergeCell ref="B19:D19"/>
    <mergeCell ref="B34:D34"/>
    <mergeCell ref="B51:D51"/>
    <mergeCell ref="B67:D67"/>
    <mergeCell ref="B92:D92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31.13"/>
    <col customWidth="1" min="3" max="4" width="14.0"/>
    <col customWidth="1" min="5" max="5" width="13.13"/>
    <col customWidth="1" min="6" max="6" width="17.38"/>
    <col customWidth="1" min="7" max="8" width="11.63"/>
    <col customWidth="1" min="9" max="26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5" t="s">
        <v>76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4">
        <v>2019.0</v>
      </c>
      <c r="D3" s="4">
        <v>2020.0</v>
      </c>
      <c r="E3" s="4">
        <v>2021.0</v>
      </c>
      <c r="F3" s="4">
        <v>2022.0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6" t="s">
        <v>2</v>
      </c>
      <c r="C4" s="7">
        <v>0.0</v>
      </c>
      <c r="D4" s="7">
        <v>0.0</v>
      </c>
      <c r="E4" s="7">
        <v>490855.65</v>
      </c>
      <c r="F4" s="7">
        <v>490855.68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6" t="s">
        <v>3</v>
      </c>
      <c r="C5" s="7">
        <v>0.0</v>
      </c>
      <c r="D5" s="7">
        <v>0.0</v>
      </c>
      <c r="E5" s="7">
        <v>0.0</v>
      </c>
      <c r="F5" s="7">
        <v>0.0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6" t="s">
        <v>4</v>
      </c>
      <c r="C6" s="7">
        <v>0.0</v>
      </c>
      <c r="D6" s="7">
        <v>0.0</v>
      </c>
      <c r="E6" s="7">
        <v>195176.25</v>
      </c>
      <c r="F6" s="7">
        <v>0.0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6" t="s">
        <v>5</v>
      </c>
      <c r="C7" s="7">
        <v>265274.51</v>
      </c>
      <c r="D7" s="7">
        <v>144230.07</v>
      </c>
      <c r="E7" s="7">
        <v>97989.1</v>
      </c>
      <c r="F7" s="7">
        <v>0.0</v>
      </c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6" t="s">
        <v>6</v>
      </c>
      <c r="C8" s="7">
        <v>1833151.21</v>
      </c>
      <c r="D8" s="7">
        <v>0.0</v>
      </c>
      <c r="E8" s="7">
        <v>593043.66</v>
      </c>
      <c r="F8" s="7">
        <v>112524.78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6" t="s">
        <v>7</v>
      </c>
      <c r="C9" s="7">
        <v>0.0</v>
      </c>
      <c r="D9" s="7">
        <v>0.0</v>
      </c>
      <c r="E9" s="7">
        <v>0.0</v>
      </c>
      <c r="F9" s="7">
        <v>0.0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6" t="s">
        <v>8</v>
      </c>
      <c r="C10" s="7">
        <v>0.0</v>
      </c>
      <c r="D10" s="7">
        <v>0.0</v>
      </c>
      <c r="E10" s="7">
        <v>0.0</v>
      </c>
      <c r="F10" s="7">
        <v>0.0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6" t="s">
        <v>9</v>
      </c>
      <c r="C11" s="7">
        <v>1544177.21</v>
      </c>
      <c r="D11" s="7">
        <v>388584.21</v>
      </c>
      <c r="E11" s="7">
        <v>2825622.96</v>
      </c>
      <c r="F11" s="7">
        <v>471813.88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6" t="s">
        <v>10</v>
      </c>
      <c r="C12" s="7">
        <v>283645.51</v>
      </c>
      <c r="D12" s="7">
        <v>237217.05</v>
      </c>
      <c r="E12" s="7">
        <v>107078.35</v>
      </c>
      <c r="F12" s="7">
        <v>133288.97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6" t="s">
        <v>11</v>
      </c>
      <c r="C13" s="7">
        <v>1189870.01</v>
      </c>
      <c r="D13" s="7">
        <v>1507716.01</v>
      </c>
      <c r="E13" s="7">
        <v>282288.67</v>
      </c>
      <c r="F13" s="7">
        <v>0.0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8" t="s">
        <v>12</v>
      </c>
      <c r="C14" s="7">
        <f t="shared" ref="C14:F14" si="1">SUM(C4:C13)</f>
        <v>5116118.45</v>
      </c>
      <c r="D14" s="7">
        <f t="shared" si="1"/>
        <v>2277747.34</v>
      </c>
      <c r="E14" s="7">
        <f t="shared" si="1"/>
        <v>4592054.64</v>
      </c>
      <c r="F14" s="7">
        <f t="shared" si="1"/>
        <v>1208483.31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7.0" customHeight="1">
      <c r="A16" s="1"/>
      <c r="B16" s="20" t="s">
        <v>77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6" t="s">
        <v>16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F2"/>
    <mergeCell ref="B16:D16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27.88"/>
    <col customWidth="1" min="3" max="3" width="15.38"/>
    <col customWidth="1" min="4" max="4" width="14.25"/>
    <col customWidth="1" min="5" max="5" width="13.13"/>
    <col customWidth="1" min="6" max="6" width="12.25"/>
    <col customWidth="1" min="7" max="26" width="12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5" t="s">
        <v>78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4">
        <v>2019.0</v>
      </c>
      <c r="D3" s="4">
        <v>2020.0</v>
      </c>
      <c r="E3" s="4">
        <v>2021.0</v>
      </c>
      <c r="F3" s="4">
        <v>2022.0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23" t="s">
        <v>2</v>
      </c>
      <c r="C4" s="7">
        <v>121606.0</v>
      </c>
      <c r="D4" s="7">
        <v>99598.8</v>
      </c>
      <c r="E4" s="7">
        <v>70015.45</v>
      </c>
      <c r="F4" s="7">
        <v>39179.95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23" t="s">
        <v>3</v>
      </c>
      <c r="C5" s="7">
        <v>65047.5</v>
      </c>
      <c r="D5" s="7">
        <v>321070.0</v>
      </c>
      <c r="E5" s="7">
        <v>63935.64</v>
      </c>
      <c r="F5" s="7">
        <v>39446.34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23" t="s">
        <v>4</v>
      </c>
      <c r="C6" s="7">
        <v>0.0</v>
      </c>
      <c r="D6" s="7">
        <v>854.0</v>
      </c>
      <c r="E6" s="7">
        <v>33954.38</v>
      </c>
      <c r="F6" s="7">
        <v>0.0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23" t="s">
        <v>5</v>
      </c>
      <c r="C7" s="7">
        <v>19766.7</v>
      </c>
      <c r="D7" s="7">
        <v>70352.6</v>
      </c>
      <c r="E7" s="7">
        <v>0.0</v>
      </c>
      <c r="F7" s="7">
        <v>0.0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23" t="s">
        <v>6</v>
      </c>
      <c r="C8" s="7">
        <v>19801.64</v>
      </c>
      <c r="D8" s="7">
        <v>137515.18</v>
      </c>
      <c r="E8" s="7">
        <v>35150.0</v>
      </c>
      <c r="F8" s="7">
        <v>59416.48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23" t="s">
        <v>7</v>
      </c>
      <c r="C9" s="7">
        <v>8993.9</v>
      </c>
      <c r="D9" s="7">
        <v>33700.0</v>
      </c>
      <c r="E9" s="7">
        <v>6480.0</v>
      </c>
      <c r="F9" s="7">
        <v>10000.0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23" t="s">
        <v>8</v>
      </c>
      <c r="C10" s="7">
        <v>11892.55</v>
      </c>
      <c r="D10" s="7">
        <v>64070.0</v>
      </c>
      <c r="E10" s="7">
        <v>15866.4</v>
      </c>
      <c r="F10" s="7">
        <v>59160.0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23" t="s">
        <v>9</v>
      </c>
      <c r="C11" s="7">
        <v>145312.99</v>
      </c>
      <c r="D11" s="7">
        <v>64120.86</v>
      </c>
      <c r="E11" s="7">
        <v>34954.0</v>
      </c>
      <c r="F11" s="7">
        <v>16198.56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23" t="s">
        <v>10</v>
      </c>
      <c r="C12" s="7">
        <v>47603.47</v>
      </c>
      <c r="D12" s="7">
        <v>41422.56</v>
      </c>
      <c r="E12" s="7">
        <v>22980.0</v>
      </c>
      <c r="F12" s="7">
        <v>0.0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3" t="s">
        <v>11</v>
      </c>
      <c r="C13" s="7">
        <v>706682.03</v>
      </c>
      <c r="D13" s="7">
        <v>626000.0</v>
      </c>
      <c r="E13" s="7">
        <v>119096.31</v>
      </c>
      <c r="F13" s="7">
        <v>0.0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8" t="s">
        <v>12</v>
      </c>
      <c r="C14" s="7">
        <f t="shared" ref="C14:F14" si="1">SUM(C4:C13)</f>
        <v>1146706.78</v>
      </c>
      <c r="D14" s="7">
        <f t="shared" si="1"/>
        <v>1458704</v>
      </c>
      <c r="E14" s="7">
        <f t="shared" si="1"/>
        <v>402432.18</v>
      </c>
      <c r="F14" s="7">
        <f t="shared" si="1"/>
        <v>223401.33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8.25" customHeight="1">
      <c r="A16" s="1"/>
      <c r="B16" s="20" t="s">
        <v>79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6" t="s">
        <v>16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F2"/>
    <mergeCell ref="B16:D1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