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DS Recebidos - 2025" sheetId="1" r:id="rId4"/>
    <sheet state="hidden" name="Planilha4" sheetId="2" r:id="rId5"/>
  </sheets>
  <definedNames/>
  <calcPr/>
  <extLst>
    <ext uri="GoogleSheetsCustomDataVersion2">
      <go:sheetsCustomData xmlns:go="http://customooxmlschemas.google.com/" r:id="rId6" roundtripDataChecksum="kBspOEnhYFVb5JE2iWO+osXKCtHbewYG4wy8XKPBTCo="/>
    </ext>
  </extLst>
</workbook>
</file>

<file path=xl/sharedStrings.xml><?xml version="1.0" encoding="utf-8"?>
<sst xmlns="http://schemas.openxmlformats.org/spreadsheetml/2006/main" count="215" uniqueCount="140">
  <si>
    <t>UNIVERSIDADE FEDERAL DO PAMPA</t>
  </si>
  <si>
    <t>PRÓ-REITORIA DE PLANEJAMENTO E INFRAESTRUTURA</t>
  </si>
  <si>
    <t>DIVISÃO DE ORÇAMENTO</t>
  </si>
  <si>
    <t>Atualização:</t>
  </si>
  <si>
    <t>TERMOS DE EXECUÇÃO DESCENTRALIZADA CELEBRADOS E/OU ADITIVADOS EM 2025</t>
  </si>
  <si>
    <t>TERMO Nº</t>
  </si>
  <si>
    <t>UNIDADE GESTORA CONCEDENTE</t>
  </si>
  <si>
    <t>TÍTULO / OBJETO DA DESPESA</t>
  </si>
  <si>
    <t>GRUPO DE DESPESA</t>
  </si>
  <si>
    <t>VALOR RECEBIDO</t>
  </si>
  <si>
    <t>VALOR EMPENHADO</t>
  </si>
  <si>
    <t>VIGÊNCIA INICIAL</t>
  </si>
  <si>
    <t>VIGÊNCIA FINAL</t>
  </si>
  <si>
    <t>Nº PROCESSO SEI</t>
  </si>
  <si>
    <t>UG RESPONSÁVEL</t>
  </si>
  <si>
    <t>Coordenação de Aperfeiçoamento de Pessoal de Nível Superior (CAPES)</t>
  </si>
  <si>
    <t>Programa de Apoio à Pós-Graduação            PROAP 2025</t>
  </si>
  <si>
    <t>Capital</t>
  </si>
  <si>
    <t>Custeio</t>
  </si>
  <si>
    <t>23100.007013/2025-43</t>
  </si>
  <si>
    <t>PROPPI</t>
  </si>
  <si>
    <t>Universidade Aberta do Brasil (UAB)             Edital nº 009/2022</t>
  </si>
  <si>
    <t>23100.011330/2023-01</t>
  </si>
  <si>
    <t>Divisão de Educação a Distância - UAB</t>
  </si>
  <si>
    <t>Secretaria de Educação Superior - SESU</t>
  </si>
  <si>
    <t>Reforma e adequação do Prédio do Restaurante Universitário do Campus Alegrete</t>
  </si>
  <si>
    <t>23100.018141/2024-31</t>
  </si>
  <si>
    <t>COINFRA</t>
  </si>
  <si>
    <t>Infraestrutura e Urbanização - Campus Uruguaiana</t>
  </si>
  <si>
    <t>23100.015597/2024-40</t>
  </si>
  <si>
    <t>Financiamento das Bolsas dos Residentes Multiprofissionais em Saúde, no âmbito do Ministério da Educação/Diretoria de Desenvolvimento da Educação em Saúde - DDES/SESU - COREMU</t>
  </si>
  <si>
    <t>23100.021067/2024-31</t>
  </si>
  <si>
    <t xml:space="preserve">
COREMU                                  Campus Uruguaiana
</t>
  </si>
  <si>
    <t xml:space="preserve">Programa de Desenvolvimento da Preceptoria em Saúde - PRODEPS 2025 </t>
  </si>
  <si>
    <t>23100.022259/2024-64</t>
  </si>
  <si>
    <t>COREME                                      Campus Uruguaiana</t>
  </si>
  <si>
    <t>Secretaria de Educação Continuada, Alfabetização de Jovens e Adultos, Diversidade e Inclusão - SECADI</t>
  </si>
  <si>
    <t>Educação do Campo: Formação de Professores e Saberes em Diálogo - PROCAMPO</t>
  </si>
  <si>
    <t>23100.004548/2025-62</t>
  </si>
  <si>
    <t>PROCADI                 Campus Dom Pedrito</t>
  </si>
  <si>
    <t>Práticas Pedagógicas Bilíngues no Ensino de Surdos com Autismo e TDAH</t>
  </si>
  <si>
    <t>23100.004111/2025-29</t>
  </si>
  <si>
    <t>PROCADI - AES             Campus São Borja</t>
  </si>
  <si>
    <t>Casa Profº Drª Petronilha: Acervo para formação em ERER</t>
  </si>
  <si>
    <t>23100.004434/2025-12</t>
  </si>
  <si>
    <t>Campus Uruguaiana</t>
  </si>
  <si>
    <t>SEB - SECRETARIA DE EDUCAÇÃO BÁSICA - SEB</t>
  </si>
  <si>
    <t>Curso de Aperfeiçoamento em Mentoria de Diretores Escolares - PRODITEC</t>
  </si>
  <si>
    <t>23100.003459/2025-07</t>
  </si>
  <si>
    <t>Campus Jaguarão</t>
  </si>
  <si>
    <t>Reforma do Ginásio do Campus Santana do Livramento</t>
  </si>
  <si>
    <t>23100.011842/2025-21</t>
  </si>
  <si>
    <t>PROPLADI/COINFRA</t>
  </si>
  <si>
    <t>COORD-GERAL DE SUP. A GESTãO ORCAMENT/SPO/MEC</t>
  </si>
  <si>
    <t xml:space="preserve">Melhoria da Infraestrutura da UNIPAMPA Emenda Parlamentar por meio de TED para Construção de passarela/abrigo coberto para pedestres                                                      Deputado Marcel Van Hatten  </t>
  </si>
  <si>
    <t>23100.011781/2025-00</t>
  </si>
  <si>
    <t xml:space="preserve">COINFRA                        Campus São Borja  </t>
  </si>
  <si>
    <t xml:space="preserve">
Apoio orçamentário relativos aos recursos das emergências climáticas
</t>
  </si>
  <si>
    <t>23100.019656/2025-30</t>
  </si>
  <si>
    <t>Reforma Restaurante Universitário                Campus Caçapava do Sul</t>
  </si>
  <si>
    <t>23100.017214/2025-59</t>
  </si>
  <si>
    <t>Reforma da Farmácia Escola (salas 105 e 107)</t>
  </si>
  <si>
    <t>23100.017703/2025-19</t>
  </si>
  <si>
    <t>Bolsa Auxílio de Residência em Saúde - 2025</t>
  </si>
  <si>
    <t>23100.019166/2025-33   23100.019238/2025-42</t>
  </si>
  <si>
    <t>COREME/COREMU                                      C. Uruguaiana</t>
  </si>
  <si>
    <t xml:space="preserve"> Secretaria de Educação Superior - SESU</t>
  </si>
  <si>
    <t>23100.023022/2025-81</t>
  </si>
  <si>
    <t>COINFRA                   Campus São Borja</t>
  </si>
  <si>
    <t>2025NC000010</t>
  </si>
  <si>
    <t xml:space="preserve">SECRETARIA-EXECUTIVA/MINC </t>
  </si>
  <si>
    <t>9º FRONTE(I)RA - Festival Binacional de Enogastronomia</t>
  </si>
  <si>
    <t>23100.012408/2025-68</t>
  </si>
  <si>
    <t>Campus Santana do Livramento</t>
  </si>
  <si>
    <t>2025NC000030</t>
  </si>
  <si>
    <t>Sec.de Gov. Fund.,Des. Terr. e Socioambiental    SFDT/MDA</t>
  </si>
  <si>
    <t>Estudo e formação sobre o Programa Nacional de Crédito Fundiário (PNCF)</t>
  </si>
  <si>
    <t>23100.008894/2025-10</t>
  </si>
  <si>
    <t>Campus Itaqui</t>
  </si>
  <si>
    <t>COORD-GERAL DE ORÇAMENTO, FINANÇAS E CONTABABILIDADE</t>
  </si>
  <si>
    <t>Apoiar as atividades de ensino, pesquisa e extensão do curso de Engenharia de
Aquicultura da Unipampa</t>
  </si>
  <si>
    <t>23100.022306/2023-99    23100.023298/2023-06</t>
  </si>
  <si>
    <t>SEC. DE ABASTECIMENTO, COOP. E SOB. ALIMENTAR - MDA</t>
  </si>
  <si>
    <t>Rede de Bioinsumos para Agricultura Familiar Camponesa no Rio Grande do
Sul: Promoção de Soberania Alimentar e Sustentabilidade</t>
  </si>
  <si>
    <t>23100.013420/2025-90</t>
  </si>
  <si>
    <t>SECRETARIA DA ECONOMIA CRIATIVA/FNC   MINC</t>
  </si>
  <si>
    <t>Escola Solano Trindade de Formação e Qualificação Artística - ESCULT AQUI          ESCULT SUL Unipampa x Minc</t>
  </si>
  <si>
    <t>23100.020326/2025-97</t>
  </si>
  <si>
    <t>PROEC</t>
  </si>
  <si>
    <t>Recebido</t>
  </si>
  <si>
    <t xml:space="preserve">Grupo de Despesa </t>
  </si>
  <si>
    <t>Valor Recebido</t>
  </si>
  <si>
    <t xml:space="preserve">Valor Empenhado </t>
  </si>
  <si>
    <t>Empenhado</t>
  </si>
  <si>
    <t>Investimentos - 33</t>
  </si>
  <si>
    <t>Devolvido</t>
  </si>
  <si>
    <t>Despesas Correntes - 44</t>
  </si>
  <si>
    <t>Total</t>
  </si>
  <si>
    <t>TEDS com SESU</t>
  </si>
  <si>
    <t>Termo</t>
  </si>
  <si>
    <t>Nº Transf.</t>
  </si>
  <si>
    <t>Título / Objeto da Despesa</t>
  </si>
  <si>
    <t>Vigência Inicial</t>
  </si>
  <si>
    <t>Vigência Final</t>
  </si>
  <si>
    <t>Dados Orçamentários (PTRES / Fonte / PI)</t>
  </si>
  <si>
    <t>verificação em 11/12/2020</t>
  </si>
  <si>
    <t>-</t>
  </si>
  <si>
    <t>Apoio à manutenção predial e de equipamentos</t>
  </si>
  <si>
    <t>em cadastramento</t>
  </si>
  <si>
    <t>1AACPU</t>
  </si>
  <si>
    <t>Apoio à eficiência energética</t>
  </si>
  <si>
    <t>169146 / 8100915066 / MSS25G0101N</t>
  </si>
  <si>
    <t>sobrou 89.936,64 + valor a ser recebido de R$ 106.053,36</t>
  </si>
  <si>
    <t>1AABSP</t>
  </si>
  <si>
    <t>Ação de apoio às Universidades Federais sem Hospitais Universitários.</t>
  </si>
  <si>
    <t>176554 / 8142261010 / MSS25G19HUN</t>
  </si>
  <si>
    <t>recurso ainda não foi recebido</t>
  </si>
  <si>
    <t>1AABSC</t>
  </si>
  <si>
    <t>Conclusão do Bloco V-Campus Bagé</t>
  </si>
  <si>
    <t>176565 / 8186261010 / MSS25G41EC5</t>
  </si>
  <si>
    <t>recurso total empenhado</t>
  </si>
  <si>
    <t>1AAARX</t>
  </si>
  <si>
    <t>Ações de enfrentamento ao COVID-19</t>
  </si>
  <si>
    <t>186233 / 0100915066 / MSS45G01CVN e MSS45G60CVN</t>
  </si>
  <si>
    <t>sobrou 10.624,74</t>
  </si>
  <si>
    <t>1AAAEI</t>
  </si>
  <si>
    <t>Programa de Desenvolvimento da Preceptoria em Saúde – PRODEPS</t>
  </si>
  <si>
    <t>169163 / 8100915066 / VSS35G1900N</t>
  </si>
  <si>
    <t>Bolsa de Residência em Saúde</t>
  </si>
  <si>
    <t>169150 / 8100915063, 8108000000 e 8186261010 / VSS24O9901N</t>
  </si>
  <si>
    <t>verificação em 14/12/2020</t>
  </si>
  <si>
    <t>PROEB - PROFMAT</t>
  </si>
  <si>
    <t>186018/ 8100915408 / QCC62T58MAN</t>
  </si>
  <si>
    <t>sobrou o recurso total, já foi autorizado a devolução (pendência com recurso financeiro - verificando com CCFM)</t>
  </si>
  <si>
    <t>Programa de Apoio à Pós-Graduação - PROAP 2020</t>
  </si>
  <si>
    <t>170062 / 8100915405 / OCCCUO9414N</t>
  </si>
  <si>
    <t>sobrou 34.559,62</t>
  </si>
  <si>
    <t>Oferta de cursos no âmbito da UAB - Edital 75/2014</t>
  </si>
  <si>
    <t>186018 / 8100915408 / MCC62G22EDN</t>
  </si>
  <si>
    <t>Implantação e oferta de cursos no âmbito do sistema UAB.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</si>
</sst>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yy"/>
    <numFmt numFmtId="165" formatCode="_([$R$ -416]* #,##0.00_);_([$R$ -416]* \(#,##0.00\);_([$R$ -416]* &quot;-&quot;??_);_(@_)"/>
    <numFmt numFmtId="166" formatCode="_-&quot;R$&quot;\ * #,##0.00_-;\-&quot;R$&quot;\ * #,##0.00_-;_-&quot;R$&quot;\ * &quot;-&quot;??_-;_-@"/>
  </numFmts>
  <fonts count="17">
    <font>
      <sz val="11.0"/>
      <color theme="1"/>
      <name val="Calibri"/>
      <scheme val="minor"/>
    </font>
    <font>
      <sz val="10.0"/>
      <color theme="1"/>
      <name val="Calibri"/>
    </font>
    <font>
      <sz val="11.0"/>
      <color theme="1"/>
      <name val="Calibri"/>
    </font>
    <font>
      <b/>
      <sz val="12.0"/>
      <color theme="1"/>
      <name val="Calibri"/>
    </font>
    <font>
      <b/>
      <sz val="11.0"/>
      <color rgb="FF333333"/>
      <name val="Calibri"/>
    </font>
    <font>
      <b/>
      <sz val="11.0"/>
      <color theme="1"/>
      <name val="Calibri"/>
    </font>
    <font>
      <sz val="11.0"/>
      <color rgb="FF333333"/>
      <name val="Calibri"/>
    </font>
    <font>
      <color theme="1"/>
      <name val="Calibri"/>
      <scheme val="minor"/>
    </font>
    <font>
      <b/>
      <sz val="11.0"/>
      <color rgb="FF000000"/>
      <name val="Calibri"/>
    </font>
    <font>
      <b/>
      <sz val="10.0"/>
      <color theme="1"/>
      <name val="Calibri"/>
    </font>
    <font>
      <sz val="11.0"/>
      <color rgb="FF000000"/>
      <name val="Arial"/>
    </font>
    <font>
      <b/>
      <sz val="12.0"/>
      <color rgb="FF00B050"/>
      <name val="Calibri"/>
    </font>
    <font>
      <b/>
      <sz val="10.0"/>
      <color rgb="FF333333"/>
      <name val="Calibri"/>
    </font>
    <font>
      <sz val="10.0"/>
      <color rgb="FF333333"/>
      <name val="Calibri"/>
    </font>
    <font>
      <sz val="10.0"/>
      <color rgb="FF333333"/>
      <name val="Helvetica Neue"/>
    </font>
    <font>
      <sz val="12.0"/>
      <color rgb="FFFF0000"/>
      <name val="Calibri"/>
    </font>
    <font>
      <sz val="10.0"/>
      <color rgb="FFFF0000"/>
      <name val="Calibri"/>
    </font>
  </fonts>
  <fills count="8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92CDDC"/>
        <bgColor rgb="FF92CDDC"/>
      </patternFill>
    </fill>
    <fill>
      <patternFill patternType="solid">
        <fgColor rgb="FFF2F2F2"/>
        <bgColor rgb="FFF2F2F2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</fills>
  <borders count="50">
    <border/>
    <border>
      <left/>
      <right/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/>
      <top/>
      <bottom/>
    </border>
    <border>
      <left/>
      <right/>
      <bottom/>
    </border>
    <border>
      <left/>
      <bottom/>
    </border>
    <border>
      <right/>
      <bottom/>
    </border>
    <border>
      <left/>
      <top/>
      <bottom/>
    </border>
    <border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7F7F7F"/>
      </right>
      <top/>
      <bottom style="thin">
        <color rgb="FF7F7F7F"/>
      </bottom>
    </border>
    <border>
      <left style="thin">
        <color rgb="FF7F7F7F"/>
      </left>
      <right style="thin">
        <color rgb="FF7F7F7F"/>
      </right>
      <top/>
      <bottom style="thin">
        <color rgb="FF7F7F7F"/>
      </bottom>
    </border>
    <border>
      <left style="thin">
        <color rgb="FF7F7F7F"/>
      </left>
      <right style="medium">
        <color rgb="FF000000"/>
      </right>
      <top/>
      <bottom style="thin">
        <color rgb="FF7F7F7F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 style="medium">
        <color rgb="FF000000"/>
      </right>
      <top style="thin">
        <color rgb="FF7F7F7F"/>
      </top>
      <bottom style="thin">
        <color rgb="FF7F7F7F"/>
      </bottom>
    </border>
    <border>
      <left style="medium">
        <color rgb="FF000000"/>
      </left>
      <right style="thin">
        <color rgb="FF7F7F7F"/>
      </right>
      <top style="thin">
        <color rgb="FF7F7F7F"/>
      </top>
      <bottom style="medium">
        <color rgb="FF000000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rgb="FF000000"/>
      </bottom>
    </border>
    <border>
      <left style="thin">
        <color rgb="FF7F7F7F"/>
      </left>
      <right style="medium">
        <color rgb="FF000000"/>
      </right>
      <top style="thin">
        <color rgb="FF7F7F7F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7F7F7F"/>
      </right>
      <top style="medium">
        <color rgb="FF000000"/>
      </top>
      <bottom style="medium">
        <color rgb="FF000000"/>
      </bottom>
    </border>
    <border>
      <left style="thin">
        <color rgb="FF7F7F7F"/>
      </left>
      <right style="thin">
        <color rgb="FF7F7F7F"/>
      </right>
      <top style="medium">
        <color rgb="FF000000"/>
      </top>
      <bottom style="medium">
        <color rgb="FF000000"/>
      </bottom>
    </border>
    <border>
      <left style="thin">
        <color rgb="FF7F7F7F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5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2" fontId="2" numFmtId="0" xfId="0" applyBorder="1" applyFill="1" applyFont="1"/>
    <xf borderId="0" fillId="0" fontId="2" numFmtId="0" xfId="0" applyAlignment="1" applyFont="1">
      <alignment horizontal="center"/>
    </xf>
    <xf borderId="1" fillId="2" fontId="2" numFmtId="0" xfId="0" applyAlignment="1" applyBorder="1" applyFont="1">
      <alignment horizontal="center" vertical="center"/>
    </xf>
    <xf borderId="0" fillId="0" fontId="2" numFmtId="0" xfId="0" applyAlignment="1" applyFont="1">
      <alignment horizontal="center" readingOrder="0"/>
    </xf>
    <xf borderId="1" fillId="2" fontId="2" numFmtId="10" xfId="0" applyBorder="1" applyFont="1" applyNumberFormat="1"/>
    <xf borderId="0" fillId="0" fontId="2" numFmtId="0" xfId="0" applyFont="1"/>
    <xf borderId="0" fillId="0" fontId="2" numFmtId="14" xfId="0" applyFont="1" applyNumberFormat="1"/>
    <xf borderId="0" fillId="0" fontId="2" numFmtId="0" xfId="0" applyAlignment="1" applyFont="1">
      <alignment horizontal="right"/>
    </xf>
    <xf borderId="0" fillId="0" fontId="2" numFmtId="164" xfId="0" applyAlignment="1" applyFont="1" applyNumberFormat="1">
      <alignment horizontal="right" readingOrder="0"/>
    </xf>
    <xf borderId="0" fillId="0" fontId="3" numFmtId="0" xfId="0" applyAlignment="1" applyFont="1">
      <alignment horizontal="center" readingOrder="0"/>
    </xf>
    <xf borderId="2" fillId="3" fontId="4" numFmtId="0" xfId="0" applyAlignment="1" applyBorder="1" applyFill="1" applyFont="1">
      <alignment horizontal="center" vertical="center"/>
    </xf>
    <xf borderId="3" fillId="3" fontId="4" numFmtId="0" xfId="0" applyAlignment="1" applyBorder="1" applyFont="1">
      <alignment horizontal="center" vertical="center"/>
    </xf>
    <xf borderId="4" fillId="3" fontId="4" numFmtId="0" xfId="0" applyAlignment="1" applyBorder="1" applyFont="1">
      <alignment horizontal="center" vertical="center"/>
    </xf>
    <xf borderId="5" fillId="3" fontId="4" numFmtId="0" xfId="0" applyAlignment="1" applyBorder="1" applyFont="1">
      <alignment horizontal="center" shrinkToFit="0" vertical="center" wrapText="1"/>
    </xf>
    <xf borderId="6" fillId="3" fontId="4" numFmtId="0" xfId="0" applyAlignment="1" applyBorder="1" applyFont="1">
      <alignment horizontal="center" shrinkToFit="0" vertical="center" wrapText="1"/>
    </xf>
    <xf borderId="3" fillId="3" fontId="4" numFmtId="0" xfId="0" applyAlignment="1" applyBorder="1" applyFont="1">
      <alignment horizontal="center" shrinkToFit="0" vertical="center" wrapText="1"/>
    </xf>
    <xf borderId="3" fillId="3" fontId="5" numFmtId="0" xfId="0" applyAlignment="1" applyBorder="1" applyFont="1">
      <alignment horizontal="center" vertical="center"/>
    </xf>
    <xf borderId="7" fillId="4" fontId="4" numFmtId="0" xfId="0" applyAlignment="1" applyBorder="1" applyFill="1" applyFont="1">
      <alignment horizontal="center" readingOrder="0" shrinkToFit="0" vertical="center" wrapText="1"/>
    </xf>
    <xf borderId="3" fillId="4" fontId="6" numFmtId="0" xfId="0" applyAlignment="1" applyBorder="1" applyFont="1">
      <alignment horizontal="center" readingOrder="0" shrinkToFit="0" vertical="center" wrapText="1"/>
    </xf>
    <xf borderId="8" fillId="4" fontId="4" numFmtId="0" xfId="0" applyAlignment="1" applyBorder="1" applyFont="1">
      <alignment horizontal="center" readingOrder="0" shrinkToFit="0" vertical="center" wrapText="1"/>
    </xf>
    <xf borderId="8" fillId="4" fontId="6" numFmtId="4" xfId="0" applyAlignment="1" applyBorder="1" applyFont="1" applyNumberFormat="1">
      <alignment horizontal="center" readingOrder="0" shrinkToFit="0" vertical="center" wrapText="1"/>
    </xf>
    <xf borderId="8" fillId="4" fontId="6" numFmtId="165" xfId="0" applyAlignment="1" applyBorder="1" applyFont="1" applyNumberFormat="1">
      <alignment horizontal="center" readingOrder="0" shrinkToFit="0" vertical="center" wrapText="1"/>
    </xf>
    <xf borderId="9" fillId="4" fontId="6" numFmtId="4" xfId="0" applyAlignment="1" applyBorder="1" applyFont="1" applyNumberFormat="1">
      <alignment horizontal="center" readingOrder="0" shrinkToFit="0" vertical="center" wrapText="1"/>
    </xf>
    <xf borderId="9" fillId="4" fontId="6" numFmtId="165" xfId="0" applyAlignment="1" applyBorder="1" applyFont="1" applyNumberFormat="1">
      <alignment horizontal="right" readingOrder="0" shrinkToFit="0" vertical="center" wrapText="1"/>
    </xf>
    <xf borderId="5" fillId="0" fontId="7" numFmtId="165" xfId="0" applyAlignment="1" applyBorder="1" applyFont="1" applyNumberFormat="1">
      <alignment horizontal="right" readingOrder="0" shrinkToFit="0" vertical="center" wrapText="1"/>
    </xf>
    <xf borderId="9" fillId="4" fontId="6" numFmtId="164" xfId="0" applyAlignment="1" applyBorder="1" applyFont="1" applyNumberFormat="1">
      <alignment horizontal="center" readingOrder="0" shrinkToFit="0" vertical="center" wrapText="1"/>
    </xf>
    <xf borderId="3" fillId="4" fontId="2" numFmtId="0" xfId="0" applyAlignment="1" applyBorder="1" applyFont="1">
      <alignment horizontal="center" readingOrder="0" shrinkToFit="0" vertical="center" wrapText="1"/>
    </xf>
    <xf borderId="9" fillId="4" fontId="2" numFmtId="0" xfId="0" applyAlignment="1" applyBorder="1" applyFont="1">
      <alignment horizontal="center" readingOrder="0" shrinkToFit="0" vertical="center" wrapText="1"/>
    </xf>
    <xf borderId="1" fillId="2" fontId="2" numFmtId="9" xfId="0" applyBorder="1" applyFont="1" applyNumberFormat="1"/>
    <xf borderId="5" fillId="0" fontId="7" numFmtId="165" xfId="0" applyAlignment="1" applyBorder="1" applyFont="1" applyNumberFormat="1">
      <alignment horizontal="center" readingOrder="0" shrinkToFit="0" vertical="center" wrapText="1"/>
    </xf>
    <xf borderId="5" fillId="4" fontId="4" numFmtId="0" xfId="0" applyAlignment="1" applyBorder="1" applyFont="1">
      <alignment horizontal="center" readingOrder="0" shrinkToFit="0" vertical="center" wrapText="1"/>
    </xf>
    <xf borderId="10" fillId="4" fontId="6" numFmtId="165" xfId="0" applyAlignment="1" applyBorder="1" applyFont="1" applyNumberFormat="1">
      <alignment horizontal="center" readingOrder="0" shrinkToFit="0" vertical="center" wrapText="1"/>
    </xf>
    <xf borderId="11" fillId="4" fontId="6" numFmtId="165" xfId="0" applyAlignment="1" applyBorder="1" applyFont="1" applyNumberFormat="1">
      <alignment horizontal="right" readingOrder="0" shrinkToFit="0" vertical="center" wrapText="1"/>
    </xf>
    <xf borderId="11" fillId="5" fontId="6" numFmtId="165" xfId="0" applyAlignment="1" applyBorder="1" applyFill="1" applyFont="1" applyNumberFormat="1">
      <alignment horizontal="right" readingOrder="0" shrinkToFit="0" vertical="center" wrapText="1"/>
    </xf>
    <xf borderId="11" fillId="4" fontId="6" numFmtId="164" xfId="0" applyAlignment="1" applyBorder="1" applyFont="1" applyNumberFormat="1">
      <alignment horizontal="center" readingOrder="0" shrinkToFit="0" vertical="center" wrapText="1"/>
    </xf>
    <xf borderId="11" fillId="4" fontId="2" numFmtId="0" xfId="0" applyAlignment="1" applyBorder="1" applyFont="1">
      <alignment horizontal="center" readingOrder="0" shrinkToFit="0" vertical="center" wrapText="1"/>
    </xf>
    <xf borderId="11" fillId="4" fontId="6" numFmtId="0" xfId="0" applyAlignment="1" applyBorder="1" applyFont="1">
      <alignment horizontal="center" readingOrder="0" shrinkToFit="0" vertical="center" wrapText="1"/>
    </xf>
    <xf borderId="11" fillId="4" fontId="4" numFmtId="0" xfId="0" applyAlignment="1" applyBorder="1" applyFont="1">
      <alignment horizontal="center" readingOrder="0" shrinkToFit="0" vertical="center" wrapText="1"/>
    </xf>
    <xf borderId="11" fillId="4" fontId="6" numFmtId="165" xfId="0" applyAlignment="1" applyBorder="1" applyFont="1" applyNumberFormat="1">
      <alignment horizontal="center" readingOrder="0" shrinkToFit="0" vertical="center" wrapText="1"/>
    </xf>
    <xf borderId="2" fillId="4" fontId="4" numFmtId="0" xfId="0" applyAlignment="1" applyBorder="1" applyFont="1">
      <alignment horizontal="center" readingOrder="0" shrinkToFit="0" vertical="center" wrapText="1"/>
    </xf>
    <xf borderId="3" fillId="4" fontId="4" numFmtId="0" xfId="0" applyAlignment="1" applyBorder="1" applyFont="1">
      <alignment horizontal="center" readingOrder="0" shrinkToFit="0" vertical="center" wrapText="1"/>
    </xf>
    <xf borderId="3" fillId="4" fontId="6" numFmtId="165" xfId="0" applyAlignment="1" applyBorder="1" applyFont="1" applyNumberFormat="1">
      <alignment horizontal="center" readingOrder="0" shrinkToFit="0" vertical="center" wrapText="1"/>
    </xf>
    <xf borderId="3" fillId="4" fontId="6" numFmtId="164" xfId="0" applyAlignment="1" applyBorder="1" applyFont="1" applyNumberFormat="1">
      <alignment horizontal="center" readingOrder="0" shrinkToFit="0" vertical="center" wrapText="1"/>
    </xf>
    <xf borderId="9" fillId="5" fontId="6" numFmtId="165" xfId="0" applyAlignment="1" applyBorder="1" applyFont="1" applyNumberFormat="1">
      <alignment horizontal="right" readingOrder="0" shrinkToFit="0" vertical="center" wrapText="1"/>
    </xf>
    <xf borderId="3" fillId="5" fontId="6" numFmtId="165" xfId="0" applyAlignment="1" applyBorder="1" applyFont="1" applyNumberFormat="1">
      <alignment horizontal="right" readingOrder="0" shrinkToFit="0" vertical="center" wrapText="1"/>
    </xf>
    <xf borderId="5" fillId="4" fontId="6" numFmtId="165" xfId="0" applyAlignment="1" applyBorder="1" applyFont="1" applyNumberFormat="1">
      <alignment horizontal="center" readingOrder="0" shrinkToFit="0" vertical="center" wrapText="1"/>
    </xf>
    <xf borderId="5" fillId="4" fontId="6" numFmtId="0" xfId="0" applyAlignment="1" applyBorder="1" applyFont="1">
      <alignment horizontal="center" readingOrder="0" shrinkToFit="0" vertical="center" wrapText="1"/>
    </xf>
    <xf borderId="8" fillId="4" fontId="6" numFmtId="165" xfId="0" applyAlignment="1" applyBorder="1" applyFont="1" applyNumberFormat="1">
      <alignment horizontal="right" readingOrder="0" shrinkToFit="0" vertical="center" wrapText="1"/>
    </xf>
    <xf borderId="8" fillId="5" fontId="6" numFmtId="165" xfId="0" applyAlignment="1" applyBorder="1" applyFont="1" applyNumberFormat="1">
      <alignment horizontal="right" readingOrder="0" shrinkToFit="0" vertical="center" wrapText="1"/>
    </xf>
    <xf borderId="8" fillId="4" fontId="6" numFmtId="164" xfId="0" applyAlignment="1" applyBorder="1" applyFont="1" applyNumberFormat="1">
      <alignment horizontal="center" readingOrder="0" shrinkToFit="0" vertical="center" wrapText="1"/>
    </xf>
    <xf borderId="8" fillId="4" fontId="2" numFmtId="0" xfId="0" applyAlignment="1" applyBorder="1" applyFont="1">
      <alignment horizontal="center" readingOrder="0" shrinkToFit="0" vertical="center" wrapText="1"/>
    </xf>
    <xf borderId="12" fillId="2" fontId="2" numFmtId="0" xfId="0" applyBorder="1" applyFont="1"/>
    <xf borderId="9" fillId="4" fontId="6" numFmtId="165" xfId="0" applyAlignment="1" applyBorder="1" applyFont="1" applyNumberFormat="1">
      <alignment horizontal="center" readingOrder="0" shrinkToFit="0" vertical="center" wrapText="1"/>
    </xf>
    <xf borderId="5" fillId="4" fontId="6" numFmtId="165" xfId="0" applyAlignment="1" applyBorder="1" applyFont="1" applyNumberFormat="1">
      <alignment horizontal="right" readingOrder="0" shrinkToFit="0" vertical="center" wrapText="1"/>
    </xf>
    <xf borderId="5" fillId="5" fontId="6" numFmtId="165" xfId="0" applyAlignment="1" applyBorder="1" applyFont="1" applyNumberFormat="1">
      <alignment horizontal="right" readingOrder="0" shrinkToFit="0" vertical="center" wrapText="1"/>
    </xf>
    <xf borderId="5" fillId="4" fontId="6" numFmtId="164" xfId="0" applyAlignment="1" applyBorder="1" applyFont="1" applyNumberFormat="1">
      <alignment horizontal="center" shrinkToFit="0" vertical="center" wrapText="1"/>
    </xf>
    <xf borderId="5" fillId="4" fontId="2" numFmtId="0" xfId="0" applyAlignment="1" applyBorder="1" applyFont="1">
      <alignment horizontal="center" readingOrder="0" shrinkToFit="0" vertical="center" wrapText="1"/>
    </xf>
    <xf borderId="5" fillId="4" fontId="6" numFmtId="164" xfId="0" applyAlignment="1" applyBorder="1" applyFont="1" applyNumberFormat="1">
      <alignment horizontal="center" readingOrder="0" shrinkToFit="0" vertical="center" wrapText="1"/>
    </xf>
    <xf borderId="13" fillId="6" fontId="2" numFmtId="0" xfId="0" applyBorder="1" applyFill="1" applyFont="1"/>
    <xf borderId="13" fillId="2" fontId="2" numFmtId="4" xfId="0" applyBorder="1" applyFont="1" applyNumberFormat="1"/>
    <xf borderId="14" fillId="6" fontId="5" numFmtId="0" xfId="0" applyAlignment="1" applyBorder="1" applyFont="1">
      <alignment horizontal="center"/>
    </xf>
    <xf borderId="5" fillId="6" fontId="5" numFmtId="165" xfId="0" applyAlignment="1" applyBorder="1" applyFont="1" applyNumberFormat="1">
      <alignment horizontal="center"/>
    </xf>
    <xf borderId="15" fillId="6" fontId="5" numFmtId="0" xfId="0" applyAlignment="1" applyBorder="1" applyFont="1">
      <alignment horizontal="center"/>
    </xf>
    <xf borderId="5" fillId="0" fontId="8" numFmtId="165" xfId="0" applyAlignment="1" applyBorder="1" applyFont="1" applyNumberFormat="1">
      <alignment horizontal="center"/>
    </xf>
    <xf borderId="13" fillId="6" fontId="2" numFmtId="4" xfId="0" applyBorder="1" applyFont="1" applyNumberFormat="1"/>
    <xf borderId="1" fillId="6" fontId="2" numFmtId="0" xfId="0" applyBorder="1" applyFont="1"/>
    <xf borderId="1" fillId="6" fontId="2" numFmtId="0" xfId="0" applyAlignment="1" applyBorder="1" applyFont="1">
      <alignment horizontal="center"/>
    </xf>
    <xf borderId="13" fillId="6" fontId="2" numFmtId="0" xfId="0" applyAlignment="1" applyBorder="1" applyFont="1">
      <alignment horizontal="center"/>
    </xf>
    <xf borderId="1" fillId="6" fontId="2" numFmtId="4" xfId="0" applyBorder="1" applyFont="1" applyNumberFormat="1"/>
    <xf borderId="16" fillId="6" fontId="5" numFmtId="0" xfId="0" applyAlignment="1" applyBorder="1" applyFont="1">
      <alignment horizontal="center" vertical="center"/>
    </xf>
    <xf borderId="17" fillId="6" fontId="5" numFmtId="0" xfId="0" applyAlignment="1" applyBorder="1" applyFont="1">
      <alignment horizontal="center" vertical="center"/>
    </xf>
    <xf borderId="12" fillId="6" fontId="5" numFmtId="0" xfId="0" applyAlignment="1" applyBorder="1" applyFont="1">
      <alignment horizontal="center" vertical="center"/>
    </xf>
    <xf borderId="1" fillId="6" fontId="5" numFmtId="0" xfId="0" applyAlignment="1" applyBorder="1" applyFont="1">
      <alignment vertical="center"/>
    </xf>
    <xf borderId="1" fillId="6" fontId="2" numFmtId="165" xfId="0" applyAlignment="1" applyBorder="1" applyFont="1" applyNumberFormat="1">
      <alignment vertical="center"/>
    </xf>
    <xf borderId="1" fillId="6" fontId="5" numFmtId="0" xfId="0" applyAlignment="1" applyBorder="1" applyFont="1">
      <alignment horizontal="center" readingOrder="0" vertical="center"/>
    </xf>
    <xf borderId="1" fillId="6" fontId="2" numFmtId="4" xfId="0" applyAlignment="1" applyBorder="1" applyFont="1" applyNumberFormat="1">
      <alignment vertical="center"/>
    </xf>
    <xf borderId="1" fillId="6" fontId="1" numFmtId="0" xfId="0" applyAlignment="1" applyBorder="1" applyFont="1">
      <alignment horizontal="left" readingOrder="0" vertical="center"/>
    </xf>
    <xf borderId="1" fillId="6" fontId="1" numFmtId="4" xfId="0" applyAlignment="1" applyBorder="1" applyFont="1" applyNumberFormat="1">
      <alignment horizontal="right" readingOrder="0" vertical="center"/>
    </xf>
    <xf borderId="1" fillId="6" fontId="2" numFmtId="0" xfId="0" applyAlignment="1" applyBorder="1" applyFont="1">
      <alignment vertical="center"/>
    </xf>
    <xf borderId="1" fillId="6" fontId="9" numFmtId="0" xfId="0" applyAlignment="1" applyBorder="1" applyFont="1">
      <alignment horizontal="left" readingOrder="0" vertical="center"/>
    </xf>
    <xf borderId="1" fillId="6" fontId="9" numFmtId="4" xfId="0" applyAlignment="1" applyBorder="1" applyFont="1" applyNumberFormat="1">
      <alignment vertical="center"/>
    </xf>
    <xf borderId="1" fillId="6" fontId="1" numFmtId="0" xfId="0" applyBorder="1" applyFont="1"/>
    <xf borderId="1" fillId="2" fontId="1" numFmtId="0" xfId="0" applyBorder="1" applyFont="1"/>
    <xf borderId="1" fillId="6" fontId="10" numFmtId="4" xfId="0" applyAlignment="1" applyBorder="1" applyFont="1" applyNumberFormat="1">
      <alignment horizontal="right"/>
    </xf>
    <xf borderId="1" fillId="6" fontId="2" numFmtId="4" xfId="0" applyAlignment="1" applyBorder="1" applyFont="1" applyNumberFormat="1">
      <alignment readingOrder="0"/>
    </xf>
    <xf borderId="1" fillId="2" fontId="3" numFmtId="0" xfId="0" applyBorder="1" applyFont="1"/>
    <xf borderId="1" fillId="2" fontId="11" numFmtId="0" xfId="0" applyAlignment="1" applyBorder="1" applyFont="1">
      <alignment horizontal="center"/>
    </xf>
    <xf borderId="1" fillId="2" fontId="2" numFmtId="166" xfId="0" applyBorder="1" applyFont="1" applyNumberFormat="1"/>
    <xf borderId="1" fillId="2" fontId="2" numFmtId="0" xfId="0" applyAlignment="1" applyBorder="1" applyFont="1">
      <alignment vertical="center"/>
    </xf>
    <xf borderId="18" fillId="3" fontId="12" numFmtId="0" xfId="0" applyAlignment="1" applyBorder="1" applyFont="1">
      <alignment horizontal="center" shrinkToFit="0" vertical="center" wrapText="1"/>
    </xf>
    <xf borderId="19" fillId="3" fontId="12" numFmtId="0" xfId="0" applyAlignment="1" applyBorder="1" applyFont="1">
      <alignment horizontal="center" shrinkToFit="0" vertical="center" wrapText="1"/>
    </xf>
    <xf borderId="19" fillId="3" fontId="12" numFmtId="166" xfId="0" applyAlignment="1" applyBorder="1" applyFont="1" applyNumberFormat="1">
      <alignment horizontal="center" shrinkToFit="0" vertical="center" wrapText="1"/>
    </xf>
    <xf borderId="20" fillId="3" fontId="12" numFmtId="0" xfId="0" applyAlignment="1" applyBorder="1" applyFont="1">
      <alignment horizontal="center" shrinkToFit="0" vertical="center" wrapText="1"/>
    </xf>
    <xf borderId="21" fillId="3" fontId="9" numFmtId="0" xfId="0" applyAlignment="1" applyBorder="1" applyFont="1">
      <alignment horizontal="center" vertical="center"/>
    </xf>
    <xf borderId="22" fillId="2" fontId="13" numFmtId="0" xfId="0" applyAlignment="1" applyBorder="1" applyFont="1">
      <alignment horizontal="center" shrinkToFit="0" vertical="center" wrapText="1"/>
    </xf>
    <xf borderId="23" fillId="2" fontId="13" numFmtId="0" xfId="0" applyAlignment="1" applyBorder="1" applyFont="1">
      <alignment horizontal="center" shrinkToFit="0" vertical="center" wrapText="1"/>
    </xf>
    <xf borderId="23" fillId="2" fontId="13" numFmtId="166" xfId="0" applyAlignment="1" applyBorder="1" applyFont="1" applyNumberFormat="1">
      <alignment horizontal="left" shrinkToFit="0" vertical="center" wrapText="1"/>
    </xf>
    <xf borderId="24" fillId="2" fontId="13" numFmtId="0" xfId="0" applyAlignment="1" applyBorder="1" applyFont="1">
      <alignment horizontal="center" shrinkToFit="0" vertical="center" wrapText="1"/>
    </xf>
    <xf borderId="25" fillId="2" fontId="1" numFmtId="0" xfId="0" applyAlignment="1" applyBorder="1" applyFont="1">
      <alignment horizontal="left" vertical="center"/>
    </xf>
    <xf borderId="26" fillId="7" fontId="13" numFmtId="0" xfId="0" applyAlignment="1" applyBorder="1" applyFill="1" applyFont="1">
      <alignment horizontal="center" shrinkToFit="0" vertical="center" wrapText="1"/>
    </xf>
    <xf borderId="27" fillId="7" fontId="14" numFmtId="0" xfId="0" applyAlignment="1" applyBorder="1" applyFont="1">
      <alignment horizontal="center" vertical="center"/>
    </xf>
    <xf borderId="5" fillId="7" fontId="13" numFmtId="0" xfId="0" applyAlignment="1" applyBorder="1" applyFont="1">
      <alignment horizontal="center" shrinkToFit="0" vertical="center" wrapText="1"/>
    </xf>
    <xf borderId="5" fillId="7" fontId="13" numFmtId="166" xfId="0" applyAlignment="1" applyBorder="1" applyFont="1" applyNumberFormat="1">
      <alignment horizontal="left" shrinkToFit="0" vertical="center" wrapText="1"/>
    </xf>
    <xf borderId="28" fillId="7" fontId="13" numFmtId="0" xfId="0" applyAlignment="1" applyBorder="1" applyFont="1">
      <alignment horizontal="center" shrinkToFit="0" vertical="center" wrapText="1"/>
    </xf>
    <xf borderId="1" fillId="2" fontId="15" numFmtId="0" xfId="0" applyAlignment="1" applyBorder="1" applyFont="1">
      <alignment horizontal="left"/>
    </xf>
    <xf borderId="29" fillId="7" fontId="13" numFmtId="0" xfId="0" applyAlignment="1" applyBorder="1" applyFont="1">
      <alignment horizontal="center" shrinkToFit="0" vertical="center" wrapText="1"/>
    </xf>
    <xf borderId="30" fillId="7" fontId="13" numFmtId="0" xfId="0" applyAlignment="1" applyBorder="1" applyFont="1">
      <alignment horizontal="center" shrinkToFit="0" vertical="center" wrapText="1"/>
    </xf>
    <xf borderId="30" fillId="7" fontId="13" numFmtId="166" xfId="0" applyAlignment="1" applyBorder="1" applyFont="1" applyNumberFormat="1">
      <alignment horizontal="left" shrinkToFit="0" vertical="center" wrapText="1"/>
    </xf>
    <xf borderId="31" fillId="7" fontId="13" numFmtId="0" xfId="0" applyAlignment="1" applyBorder="1" applyFont="1">
      <alignment horizontal="center" shrinkToFit="0" vertical="center" wrapText="1"/>
    </xf>
    <xf borderId="32" fillId="7" fontId="16" numFmtId="0" xfId="0" applyAlignment="1" applyBorder="1" applyFont="1">
      <alignment horizontal="left" vertical="center"/>
    </xf>
    <xf borderId="33" fillId="2" fontId="13" numFmtId="0" xfId="0" applyAlignment="1" applyBorder="1" applyFont="1">
      <alignment horizontal="center" shrinkToFit="0" vertical="center" wrapText="1"/>
    </xf>
    <xf borderId="34" fillId="2" fontId="13" numFmtId="0" xfId="0" applyAlignment="1" applyBorder="1" applyFont="1">
      <alignment horizontal="center" shrinkToFit="0" vertical="center" wrapText="1"/>
    </xf>
    <xf borderId="34" fillId="2" fontId="13" numFmtId="166" xfId="0" applyAlignment="1" applyBorder="1" applyFont="1" applyNumberFormat="1">
      <alignment horizontal="left" shrinkToFit="0" vertical="center" wrapText="1"/>
    </xf>
    <xf borderId="35" fillId="2" fontId="13" numFmtId="0" xfId="0" applyAlignment="1" applyBorder="1" applyFont="1">
      <alignment horizontal="center" shrinkToFit="0" vertical="center" wrapText="1"/>
    </xf>
    <xf borderId="32" fillId="2" fontId="1" numFmtId="0" xfId="0" applyAlignment="1" applyBorder="1" applyFont="1">
      <alignment horizontal="left" vertical="center"/>
    </xf>
    <xf borderId="33" fillId="7" fontId="13" numFmtId="0" xfId="0" applyAlignment="1" applyBorder="1" applyFont="1">
      <alignment horizontal="center" shrinkToFit="0" vertical="center" wrapText="1"/>
    </xf>
    <xf borderId="34" fillId="7" fontId="13" numFmtId="0" xfId="0" applyAlignment="1" applyBorder="1" applyFont="1">
      <alignment horizontal="center" shrinkToFit="0" vertical="center" wrapText="1"/>
    </xf>
    <xf borderId="34" fillId="7" fontId="13" numFmtId="166" xfId="0" applyAlignment="1" applyBorder="1" applyFont="1" applyNumberFormat="1">
      <alignment horizontal="left" shrinkToFit="0" vertical="center" wrapText="1"/>
    </xf>
    <xf borderId="35" fillId="7" fontId="13" numFmtId="0" xfId="0" applyAlignment="1" applyBorder="1" applyFont="1">
      <alignment horizontal="center" shrinkToFit="0" vertical="center" wrapText="1"/>
    </xf>
    <xf borderId="36" fillId="2" fontId="13" numFmtId="0" xfId="0" applyAlignment="1" applyBorder="1" applyFont="1">
      <alignment horizontal="center" shrinkToFit="0" vertical="center" wrapText="1"/>
    </xf>
    <xf borderId="37" fillId="2" fontId="13" numFmtId="0" xfId="0" applyAlignment="1" applyBorder="1" applyFont="1">
      <alignment horizontal="center" shrinkToFit="0" vertical="center" wrapText="1"/>
    </xf>
    <xf borderId="37" fillId="2" fontId="1" numFmtId="166" xfId="0" applyAlignment="1" applyBorder="1" applyFont="1" applyNumberFormat="1">
      <alignment horizontal="left" shrinkToFit="0" vertical="center" wrapText="1"/>
    </xf>
    <xf borderId="38" fillId="2" fontId="13" numFmtId="0" xfId="0" applyAlignment="1" applyBorder="1" applyFont="1">
      <alignment horizontal="center" shrinkToFit="0" vertical="center" wrapText="1"/>
    </xf>
    <xf borderId="39" fillId="2" fontId="1" numFmtId="0" xfId="0" applyAlignment="1" applyBorder="1" applyFont="1">
      <alignment horizontal="left" vertical="center"/>
    </xf>
    <xf borderId="40" fillId="3" fontId="12" numFmtId="0" xfId="0" applyAlignment="1" applyBorder="1" applyFont="1">
      <alignment horizontal="center" shrinkToFit="0" vertical="center" wrapText="1"/>
    </xf>
    <xf borderId="41" fillId="3" fontId="12" numFmtId="0" xfId="0" applyAlignment="1" applyBorder="1" applyFont="1">
      <alignment horizontal="center" shrinkToFit="0" vertical="center" wrapText="1"/>
    </xf>
    <xf borderId="41" fillId="3" fontId="12" numFmtId="166" xfId="0" applyAlignment="1" applyBorder="1" applyFont="1" applyNumberFormat="1">
      <alignment horizontal="center" shrinkToFit="0" vertical="center" wrapText="1"/>
    </xf>
    <xf borderId="42" fillId="3" fontId="12" numFmtId="0" xfId="0" applyAlignment="1" applyBorder="1" applyFont="1">
      <alignment horizontal="center" shrinkToFit="0" vertical="center" wrapText="1"/>
    </xf>
    <xf borderId="43" fillId="7" fontId="13" numFmtId="0" xfId="0" applyAlignment="1" applyBorder="1" applyFont="1">
      <alignment horizontal="center" shrinkToFit="0" vertical="center" wrapText="1"/>
    </xf>
    <xf borderId="44" fillId="7" fontId="13" numFmtId="0" xfId="0" applyAlignment="1" applyBorder="1" applyFont="1">
      <alignment horizontal="center" shrinkToFit="0" vertical="center" wrapText="1"/>
    </xf>
    <xf borderId="44" fillId="7" fontId="1" numFmtId="166" xfId="0" applyAlignment="1" applyBorder="1" applyFont="1" applyNumberFormat="1">
      <alignment horizontal="left" vertical="center"/>
    </xf>
    <xf borderId="45" fillId="7" fontId="13" numFmtId="0" xfId="0" applyAlignment="1" applyBorder="1" applyFont="1">
      <alignment horizontal="center" shrinkToFit="0" vertical="center" wrapText="1"/>
    </xf>
    <xf borderId="25" fillId="7" fontId="16" numFmtId="0" xfId="0" applyAlignment="1" applyBorder="1" applyFont="1">
      <alignment horizontal="center" shrinkToFit="0" vertical="center" wrapText="1"/>
    </xf>
    <xf borderId="5" fillId="7" fontId="13" numFmtId="0" xfId="0" applyAlignment="1" applyBorder="1" applyFont="1">
      <alignment horizontal="center" vertical="center"/>
    </xf>
    <xf borderId="5" fillId="7" fontId="1" numFmtId="166" xfId="0" applyAlignment="1" applyBorder="1" applyFont="1" applyNumberFormat="1">
      <alignment horizontal="left" shrinkToFit="0" vertical="center" wrapText="1"/>
    </xf>
    <xf borderId="46" fillId="7" fontId="13" numFmtId="0" xfId="0" applyAlignment="1" applyBorder="1" applyFont="1">
      <alignment horizontal="center" shrinkToFit="0" vertical="center" wrapText="1"/>
    </xf>
    <xf borderId="32" fillId="7" fontId="16" numFmtId="0" xfId="0" applyAlignment="1" applyBorder="1" applyFont="1">
      <alignment horizontal="center" vertical="center"/>
    </xf>
    <xf borderId="26" fillId="2" fontId="13" numFmtId="0" xfId="0" applyAlignment="1" applyBorder="1" applyFont="1">
      <alignment horizontal="center" shrinkToFit="0" vertical="center" wrapText="1"/>
    </xf>
    <xf borderId="5" fillId="2" fontId="13" numFmtId="0" xfId="0" applyAlignment="1" applyBorder="1" applyFont="1">
      <alignment horizontal="center" shrinkToFit="0" vertical="center" wrapText="1"/>
    </xf>
    <xf borderId="5" fillId="2" fontId="1" numFmtId="166" xfId="0" applyAlignment="1" applyBorder="1" applyFont="1" applyNumberFormat="1">
      <alignment horizontal="left" shrinkToFit="0" vertical="center" wrapText="1"/>
    </xf>
    <xf borderId="46" fillId="2" fontId="13" numFmtId="0" xfId="0" applyAlignment="1" applyBorder="1" applyFont="1">
      <alignment horizontal="center" shrinkToFit="0" vertical="center" wrapText="1"/>
    </xf>
    <xf borderId="32" fillId="2" fontId="1" numFmtId="0" xfId="0" applyAlignment="1" applyBorder="1" applyFont="1">
      <alignment horizontal="center" vertical="center"/>
    </xf>
    <xf borderId="47" fillId="2" fontId="13" numFmtId="0" xfId="0" applyAlignment="1" applyBorder="1" applyFont="1">
      <alignment horizontal="center" shrinkToFit="0" vertical="center" wrapText="1"/>
    </xf>
    <xf borderId="48" fillId="2" fontId="13" numFmtId="0" xfId="0" applyAlignment="1" applyBorder="1" applyFont="1">
      <alignment horizontal="center" vertical="center"/>
    </xf>
    <xf borderId="48" fillId="2" fontId="13" numFmtId="0" xfId="0" applyAlignment="1" applyBorder="1" applyFont="1">
      <alignment horizontal="center" shrinkToFit="0" vertical="center" wrapText="1"/>
    </xf>
    <xf borderId="48" fillId="2" fontId="1" numFmtId="166" xfId="0" applyAlignment="1" applyBorder="1" applyFont="1" applyNumberFormat="1">
      <alignment horizontal="left" shrinkToFit="0" vertical="center" wrapText="1"/>
    </xf>
    <xf borderId="49" fillId="2" fontId="13" numFmtId="0" xfId="0" applyAlignment="1" applyBorder="1" applyFont="1">
      <alignment horizontal="center" shrinkToFit="0" vertical="center" wrapText="1"/>
    </xf>
    <xf borderId="39" fillId="2" fontId="1" numFmtId="0" xfId="0" applyAlignment="1" applyBorder="1" applyFont="1">
      <alignment horizontal="center" vertical="center"/>
    </xf>
  </cellXfs>
  <cellStyles count="1">
    <cellStyle xfId="0" name="Normal" builtinId="0"/>
  </cellStyles>
  <dxfs count="2"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>
        <color rgb="FF006100"/>
      </font>
      <fill>
        <patternFill patternType="solid">
          <fgColor rgb="FFC6EFCE"/>
          <bgColor rgb="FFC6EF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7.0" topLeftCell="A8" activePane="bottomLeft" state="frozen"/>
      <selection activeCell="B9" sqref="B9" pane="bottomLeft"/>
    </sheetView>
  </sheetViews>
  <sheetFormatPr customHeight="1" defaultColWidth="14.43" defaultRowHeight="15.0"/>
  <cols>
    <col customWidth="1" min="1" max="1" width="18.14"/>
    <col customWidth="1" min="2" max="2" width="41.0"/>
    <col customWidth="1" min="3" max="3" width="41.43"/>
    <col customWidth="1" min="4" max="4" width="20.43"/>
    <col customWidth="1" min="5" max="6" width="18.71"/>
    <col customWidth="1" min="7" max="7" width="19.71"/>
    <col customWidth="1" min="8" max="8" width="19.29"/>
    <col customWidth="1" min="9" max="9" width="15.57"/>
    <col customWidth="1" min="10" max="10" width="16.29"/>
    <col customWidth="1" min="11" max="11" width="26.14"/>
    <col customWidth="1" min="12" max="12" width="21.86"/>
    <col customWidth="1" hidden="1" min="13" max="13" width="14.57"/>
    <col customWidth="1" hidden="1" min="14" max="25" width="8.86"/>
  </cols>
  <sheetData>
    <row r="1" ht="27.0" customHeight="1">
      <c r="A1" s="1" t="s">
        <v>0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ht="13.5" customHeight="1">
      <c r="A2" s="3" t="s">
        <v>1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ht="14.25" customHeight="1">
      <c r="A3" s="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ht="14.25" customHeight="1">
      <c r="A4" s="3" t="s">
        <v>2</v>
      </c>
      <c r="M4" s="6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ht="14.25" customHeight="1">
      <c r="A5" s="7"/>
      <c r="B5" s="7"/>
      <c r="C5" s="7"/>
      <c r="D5" s="7"/>
      <c r="E5" s="7"/>
      <c r="F5" s="7"/>
      <c r="G5" s="7"/>
      <c r="H5" s="7"/>
      <c r="I5" s="7"/>
      <c r="J5" s="8"/>
      <c r="K5" s="9" t="s">
        <v>3</v>
      </c>
      <c r="L5" s="10">
        <v>46022.0</v>
      </c>
      <c r="M5" s="6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ht="14.25" customHeight="1">
      <c r="A6" s="11" t="s">
        <v>4</v>
      </c>
      <c r="M6" s="6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ht="59.25" customHeight="1">
      <c r="A7" s="12" t="s">
        <v>5</v>
      </c>
      <c r="B7" s="13" t="s">
        <v>6</v>
      </c>
      <c r="C7" s="14" t="s">
        <v>7</v>
      </c>
      <c r="D7" s="15" t="s">
        <v>8</v>
      </c>
      <c r="E7" s="15" t="s">
        <v>9</v>
      </c>
      <c r="F7" s="15" t="s">
        <v>8</v>
      </c>
      <c r="G7" s="16" t="s">
        <v>9</v>
      </c>
      <c r="H7" s="17" t="s">
        <v>10</v>
      </c>
      <c r="I7" s="17" t="s">
        <v>11</v>
      </c>
      <c r="J7" s="17" t="s">
        <v>12</v>
      </c>
      <c r="K7" s="18" t="s">
        <v>13</v>
      </c>
      <c r="L7" s="18" t="s">
        <v>14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ht="76.5" customHeight="1">
      <c r="A8" s="19">
        <v>12188.0</v>
      </c>
      <c r="B8" s="20" t="s">
        <v>15</v>
      </c>
      <c r="C8" s="21" t="s">
        <v>16</v>
      </c>
      <c r="D8" s="22" t="s">
        <v>17</v>
      </c>
      <c r="E8" s="23">
        <v>0.0</v>
      </c>
      <c r="F8" s="24" t="s">
        <v>18</v>
      </c>
      <c r="G8" s="25">
        <v>288236.0</v>
      </c>
      <c r="H8" s="26">
        <v>265793.64</v>
      </c>
      <c r="I8" s="27">
        <v>45072.0</v>
      </c>
      <c r="J8" s="27">
        <v>46203.0</v>
      </c>
      <c r="K8" s="28" t="s">
        <v>19</v>
      </c>
      <c r="L8" s="29" t="s">
        <v>20</v>
      </c>
      <c r="M8" s="2"/>
      <c r="N8" s="30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ht="59.25" customHeight="1">
      <c r="A9" s="19">
        <v>12700.0</v>
      </c>
      <c r="B9" s="20" t="s">
        <v>15</v>
      </c>
      <c r="C9" s="21" t="s">
        <v>21</v>
      </c>
      <c r="D9" s="22" t="s">
        <v>17</v>
      </c>
      <c r="E9" s="23">
        <v>0.0</v>
      </c>
      <c r="F9" s="24" t="s">
        <v>18</v>
      </c>
      <c r="G9" s="25">
        <v>494950.0</v>
      </c>
      <c r="H9" s="31">
        <v>487033.0</v>
      </c>
      <c r="I9" s="27">
        <v>45183.0</v>
      </c>
      <c r="J9" s="27">
        <v>46993.0</v>
      </c>
      <c r="K9" s="28" t="s">
        <v>22</v>
      </c>
      <c r="L9" s="29" t="s">
        <v>23</v>
      </c>
      <c r="M9" s="2"/>
      <c r="N9" s="30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ht="59.25" customHeight="1">
      <c r="A10" s="32">
        <v>14523.0</v>
      </c>
      <c r="B10" s="20" t="s">
        <v>24</v>
      </c>
      <c r="C10" s="32" t="s">
        <v>25</v>
      </c>
      <c r="D10" s="22" t="s">
        <v>17</v>
      </c>
      <c r="E10" s="33">
        <v>450000.0</v>
      </c>
      <c r="F10" s="24" t="s">
        <v>18</v>
      </c>
      <c r="G10" s="34">
        <v>0.0</v>
      </c>
      <c r="H10" s="35">
        <v>449999.98</v>
      </c>
      <c r="I10" s="36">
        <v>45856.0</v>
      </c>
      <c r="J10" s="36">
        <v>45900.0</v>
      </c>
      <c r="K10" s="28" t="s">
        <v>26</v>
      </c>
      <c r="L10" s="37" t="s">
        <v>27</v>
      </c>
      <c r="M10" s="2"/>
      <c r="N10" s="30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ht="59.25" customHeight="1">
      <c r="A11" s="32">
        <v>14525.0</v>
      </c>
      <c r="B11" s="20" t="s">
        <v>24</v>
      </c>
      <c r="C11" s="32" t="s">
        <v>28</v>
      </c>
      <c r="D11" s="22" t="s">
        <v>17</v>
      </c>
      <c r="E11" s="33">
        <v>300000.0</v>
      </c>
      <c r="F11" s="24" t="s">
        <v>18</v>
      </c>
      <c r="G11" s="34">
        <v>0.0</v>
      </c>
      <c r="H11" s="35">
        <v>300000.0</v>
      </c>
      <c r="I11" s="36">
        <v>45856.0</v>
      </c>
      <c r="J11" s="36">
        <v>46022.0</v>
      </c>
      <c r="K11" s="28" t="s">
        <v>29</v>
      </c>
      <c r="L11" s="37" t="s">
        <v>27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ht="71.25" customHeight="1">
      <c r="A12" s="32">
        <v>14859.0</v>
      </c>
      <c r="B12" s="20" t="s">
        <v>24</v>
      </c>
      <c r="C12" s="32" t="s">
        <v>30</v>
      </c>
      <c r="D12" s="22" t="s">
        <v>17</v>
      </c>
      <c r="E12" s="33">
        <v>0.0</v>
      </c>
      <c r="F12" s="24" t="s">
        <v>18</v>
      </c>
      <c r="G12" s="34">
        <v>2604560.14</v>
      </c>
      <c r="H12" s="35">
        <v>2583208.19</v>
      </c>
      <c r="I12" s="36">
        <v>45685.0</v>
      </c>
      <c r="J12" s="36">
        <v>46053.0</v>
      </c>
      <c r="K12" s="28" t="s">
        <v>31</v>
      </c>
      <c r="L12" s="37" t="s">
        <v>32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ht="59.25" customHeight="1">
      <c r="A13" s="32">
        <v>14951.0</v>
      </c>
      <c r="B13" s="20" t="s">
        <v>24</v>
      </c>
      <c r="C13" s="32" t="s">
        <v>33</v>
      </c>
      <c r="D13" s="22" t="s">
        <v>17</v>
      </c>
      <c r="E13" s="33">
        <v>0.0</v>
      </c>
      <c r="F13" s="24" t="s">
        <v>18</v>
      </c>
      <c r="G13" s="34">
        <v>595200.0</v>
      </c>
      <c r="H13" s="34">
        <v>595200.0</v>
      </c>
      <c r="I13" s="36">
        <v>45726.0</v>
      </c>
      <c r="J13" s="36">
        <v>46053.0</v>
      </c>
      <c r="K13" s="28" t="s">
        <v>34</v>
      </c>
      <c r="L13" s="37" t="s">
        <v>35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ht="59.25" customHeight="1">
      <c r="A14" s="32">
        <v>15415.0</v>
      </c>
      <c r="B14" s="20" t="s">
        <v>36</v>
      </c>
      <c r="C14" s="32" t="s">
        <v>37</v>
      </c>
      <c r="D14" s="22" t="s">
        <v>17</v>
      </c>
      <c r="E14" s="33">
        <v>0.0</v>
      </c>
      <c r="F14" s="24" t="s">
        <v>18</v>
      </c>
      <c r="G14" s="34">
        <v>250000.0</v>
      </c>
      <c r="H14" s="35">
        <v>250000.0</v>
      </c>
      <c r="I14" s="36">
        <v>45792.0</v>
      </c>
      <c r="J14" s="36">
        <v>46081.0</v>
      </c>
      <c r="K14" s="37" t="s">
        <v>38</v>
      </c>
      <c r="L14" s="37" t="s">
        <v>39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ht="59.25" customHeight="1">
      <c r="A15" s="32">
        <v>15423.0</v>
      </c>
      <c r="B15" s="20" t="s">
        <v>36</v>
      </c>
      <c r="C15" s="32" t="s">
        <v>40</v>
      </c>
      <c r="D15" s="22" t="s">
        <v>17</v>
      </c>
      <c r="E15" s="33">
        <v>0.0</v>
      </c>
      <c r="F15" s="24" t="s">
        <v>18</v>
      </c>
      <c r="G15" s="34">
        <v>108602.11</v>
      </c>
      <c r="H15" s="35">
        <v>108602.11</v>
      </c>
      <c r="I15" s="36">
        <v>45792.0</v>
      </c>
      <c r="J15" s="36">
        <v>45961.0</v>
      </c>
      <c r="K15" s="28" t="s">
        <v>41</v>
      </c>
      <c r="L15" s="37" t="s">
        <v>42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ht="60.0" customHeight="1">
      <c r="A16" s="32">
        <v>15466.0</v>
      </c>
      <c r="B16" s="38" t="s">
        <v>36</v>
      </c>
      <c r="C16" s="39" t="s">
        <v>43</v>
      </c>
      <c r="D16" s="22" t="s">
        <v>17</v>
      </c>
      <c r="E16" s="40">
        <v>0.0</v>
      </c>
      <c r="F16" s="24" t="s">
        <v>18</v>
      </c>
      <c r="G16" s="34">
        <v>1734161.0</v>
      </c>
      <c r="H16" s="35">
        <v>1734161.0</v>
      </c>
      <c r="I16" s="36">
        <v>45792.0</v>
      </c>
      <c r="J16" s="36">
        <v>46112.0</v>
      </c>
      <c r="K16" s="37" t="s">
        <v>44</v>
      </c>
      <c r="L16" s="37" t="s">
        <v>45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ht="63.0" customHeight="1">
      <c r="A17" s="41">
        <v>15498.0</v>
      </c>
      <c r="B17" s="20" t="s">
        <v>46</v>
      </c>
      <c r="C17" s="42" t="s">
        <v>47</v>
      </c>
      <c r="D17" s="22" t="s">
        <v>17</v>
      </c>
      <c r="E17" s="43">
        <v>0.0</v>
      </c>
      <c r="F17" s="24" t="s">
        <v>18</v>
      </c>
      <c r="G17" s="34">
        <v>656650.0</v>
      </c>
      <c r="H17" s="35">
        <v>656650.0</v>
      </c>
      <c r="I17" s="44">
        <v>45831.0</v>
      </c>
      <c r="J17" s="44">
        <v>46599.0</v>
      </c>
      <c r="K17" s="28" t="s">
        <v>48</v>
      </c>
      <c r="L17" s="28" t="s">
        <v>49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ht="68.25" customHeight="1">
      <c r="A18" s="41">
        <v>15875.0</v>
      </c>
      <c r="B18" s="20" t="s">
        <v>24</v>
      </c>
      <c r="C18" s="42" t="s">
        <v>50</v>
      </c>
      <c r="D18" s="22" t="s">
        <v>17</v>
      </c>
      <c r="E18" s="43">
        <v>426184.91</v>
      </c>
      <c r="F18" s="24" t="s">
        <v>18</v>
      </c>
      <c r="G18" s="25">
        <v>0.0</v>
      </c>
      <c r="H18" s="45">
        <v>406582.7</v>
      </c>
      <c r="I18" s="44">
        <v>45916.0</v>
      </c>
      <c r="J18" s="44">
        <v>46234.0</v>
      </c>
      <c r="K18" s="28" t="s">
        <v>51</v>
      </c>
      <c r="L18" s="28" t="s">
        <v>52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ht="68.25" customHeight="1">
      <c r="A19" s="41">
        <v>15906.0</v>
      </c>
      <c r="B19" s="20" t="s">
        <v>53</v>
      </c>
      <c r="C19" s="42" t="s">
        <v>54</v>
      </c>
      <c r="D19" s="22" t="s">
        <v>17</v>
      </c>
      <c r="E19" s="43">
        <v>356000.0</v>
      </c>
      <c r="F19" s="24" t="s">
        <v>18</v>
      </c>
      <c r="G19" s="25">
        <v>0.0</v>
      </c>
      <c r="H19" s="46">
        <v>356000.0</v>
      </c>
      <c r="I19" s="44">
        <v>45971.0</v>
      </c>
      <c r="J19" s="44">
        <v>46082.0</v>
      </c>
      <c r="K19" s="28" t="s">
        <v>55</v>
      </c>
      <c r="L19" s="28" t="s">
        <v>56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ht="66.75" customHeight="1">
      <c r="A20" s="41">
        <v>15991.0</v>
      </c>
      <c r="B20" s="20" t="s">
        <v>24</v>
      </c>
      <c r="C20" s="42" t="s">
        <v>57</v>
      </c>
      <c r="D20" s="22" t="s">
        <v>17</v>
      </c>
      <c r="E20" s="47">
        <v>0.0</v>
      </c>
      <c r="F20" s="24" t="s">
        <v>18</v>
      </c>
      <c r="G20" s="25">
        <v>790000.0</v>
      </c>
      <c r="H20" s="46">
        <v>790000.0</v>
      </c>
      <c r="I20" s="44">
        <v>45992.0</v>
      </c>
      <c r="J20" s="44">
        <v>46174.0</v>
      </c>
      <c r="K20" s="28" t="s">
        <v>58</v>
      </c>
      <c r="L20" s="28" t="s">
        <v>52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ht="70.5" customHeight="1">
      <c r="A21" s="41">
        <v>16024.0</v>
      </c>
      <c r="B21" s="48" t="s">
        <v>53</v>
      </c>
      <c r="C21" s="42" t="s">
        <v>59</v>
      </c>
      <c r="D21" s="22" t="s">
        <v>17</v>
      </c>
      <c r="E21" s="47">
        <v>70000.0</v>
      </c>
      <c r="F21" s="24" t="s">
        <v>18</v>
      </c>
      <c r="G21" s="25">
        <v>0.0</v>
      </c>
      <c r="H21" s="47">
        <v>69992.67</v>
      </c>
      <c r="I21" s="44">
        <v>45982.0</v>
      </c>
      <c r="J21" s="44">
        <v>46387.0</v>
      </c>
      <c r="K21" s="28" t="s">
        <v>60</v>
      </c>
      <c r="L21" s="28" t="s">
        <v>52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ht="58.5" customHeight="1">
      <c r="A22" s="19">
        <v>16209.0</v>
      </c>
      <c r="B22" s="20" t="s">
        <v>53</v>
      </c>
      <c r="C22" s="21" t="s">
        <v>61</v>
      </c>
      <c r="D22" s="22" t="s">
        <v>17</v>
      </c>
      <c r="E22" s="47">
        <v>500000.0</v>
      </c>
      <c r="F22" s="24" t="s">
        <v>18</v>
      </c>
      <c r="G22" s="49">
        <v>0.0</v>
      </c>
      <c r="H22" s="50">
        <v>499995.54</v>
      </c>
      <c r="I22" s="51">
        <v>46007.0</v>
      </c>
      <c r="J22" s="44">
        <v>46387.0</v>
      </c>
      <c r="K22" s="29" t="s">
        <v>62</v>
      </c>
      <c r="L22" s="52" t="s">
        <v>52</v>
      </c>
      <c r="M22" s="53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ht="58.5" customHeight="1">
      <c r="A23" s="19">
        <v>16324.0</v>
      </c>
      <c r="B23" s="20" t="s">
        <v>24</v>
      </c>
      <c r="C23" s="21" t="s">
        <v>63</v>
      </c>
      <c r="D23" s="22" t="s">
        <v>17</v>
      </c>
      <c r="E23" s="47">
        <v>0.0</v>
      </c>
      <c r="F23" s="24" t="s">
        <v>18</v>
      </c>
      <c r="G23" s="50">
        <v>20119.81</v>
      </c>
      <c r="H23" s="50">
        <v>20119.4</v>
      </c>
      <c r="I23" s="51">
        <v>45988.0</v>
      </c>
      <c r="J23" s="51">
        <v>46022.0</v>
      </c>
      <c r="K23" s="54" t="s">
        <v>64</v>
      </c>
      <c r="L23" s="52" t="s">
        <v>65</v>
      </c>
      <c r="M23" s="53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ht="58.5" customHeight="1">
      <c r="A24" s="19">
        <v>16618.0</v>
      </c>
      <c r="B24" s="20" t="s">
        <v>24</v>
      </c>
      <c r="C24" s="21" t="s">
        <v>66</v>
      </c>
      <c r="D24" s="22" t="s">
        <v>17</v>
      </c>
      <c r="E24" s="47">
        <v>144000.0</v>
      </c>
      <c r="F24" s="24" t="s">
        <v>18</v>
      </c>
      <c r="G24" s="50">
        <v>0.0</v>
      </c>
      <c r="H24" s="50">
        <v>143848.24</v>
      </c>
      <c r="I24" s="51">
        <v>46020.0</v>
      </c>
      <c r="J24" s="51">
        <v>46387.0</v>
      </c>
      <c r="K24" s="23" t="s">
        <v>67</v>
      </c>
      <c r="L24" s="52" t="s">
        <v>68</v>
      </c>
      <c r="M24" s="53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ht="58.5" customHeight="1">
      <c r="A25" s="32" t="s">
        <v>69</v>
      </c>
      <c r="B25" s="48" t="s">
        <v>70</v>
      </c>
      <c r="C25" s="32" t="s">
        <v>71</v>
      </c>
      <c r="D25" s="22" t="s">
        <v>17</v>
      </c>
      <c r="E25" s="47">
        <v>0.0</v>
      </c>
      <c r="F25" s="24" t="s">
        <v>18</v>
      </c>
      <c r="G25" s="55">
        <v>150000.0</v>
      </c>
      <c r="H25" s="56">
        <v>150000.0</v>
      </c>
      <c r="I25" s="57"/>
      <c r="J25" s="57"/>
      <c r="K25" s="58" t="s">
        <v>72</v>
      </c>
      <c r="L25" s="58" t="s">
        <v>73</v>
      </c>
      <c r="M25" s="53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ht="58.5" customHeight="1">
      <c r="A26" s="32" t="s">
        <v>74</v>
      </c>
      <c r="B26" s="48" t="s">
        <v>75</v>
      </c>
      <c r="C26" s="32" t="s">
        <v>76</v>
      </c>
      <c r="D26" s="22" t="s">
        <v>17</v>
      </c>
      <c r="E26" s="47">
        <v>0.0</v>
      </c>
      <c r="F26" s="24" t="s">
        <v>18</v>
      </c>
      <c r="G26" s="55">
        <v>120000.0</v>
      </c>
      <c r="H26" s="56">
        <v>120000.0</v>
      </c>
      <c r="I26" s="59">
        <v>45891.0</v>
      </c>
      <c r="J26" s="59">
        <v>46440.0</v>
      </c>
      <c r="K26" s="58" t="s">
        <v>77</v>
      </c>
      <c r="L26" s="58" t="s">
        <v>78</v>
      </c>
      <c r="M26" s="53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ht="58.5" customHeight="1">
      <c r="A27" s="32">
        <v>952055.0</v>
      </c>
      <c r="B27" s="48" t="s">
        <v>79</v>
      </c>
      <c r="C27" s="32" t="s">
        <v>80</v>
      </c>
      <c r="D27" s="22" t="s">
        <v>17</v>
      </c>
      <c r="E27" s="47">
        <v>0.0</v>
      </c>
      <c r="F27" s="24" t="s">
        <v>18</v>
      </c>
      <c r="G27" s="55">
        <v>10000.0</v>
      </c>
      <c r="H27" s="56">
        <v>10000.0</v>
      </c>
      <c r="I27" s="59">
        <v>45275.0</v>
      </c>
      <c r="J27" s="59">
        <v>46011.0</v>
      </c>
      <c r="K27" s="58" t="s">
        <v>81</v>
      </c>
      <c r="L27" s="58" t="s">
        <v>45</v>
      </c>
      <c r="M27" s="53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ht="58.5" customHeight="1">
      <c r="A28" s="32">
        <v>981435.0</v>
      </c>
      <c r="B28" s="48" t="s">
        <v>82</v>
      </c>
      <c r="C28" s="32" t="s">
        <v>83</v>
      </c>
      <c r="D28" s="22" t="s">
        <v>17</v>
      </c>
      <c r="E28" s="47">
        <v>630000.0</v>
      </c>
      <c r="F28" s="24" t="s">
        <v>18</v>
      </c>
      <c r="G28" s="55">
        <v>870000.0</v>
      </c>
      <c r="H28" s="56">
        <v>1500000.0</v>
      </c>
      <c r="I28" s="59">
        <v>45937.0</v>
      </c>
      <c r="J28" s="59">
        <v>46387.0</v>
      </c>
      <c r="K28" s="58" t="s">
        <v>84</v>
      </c>
      <c r="L28" s="58" t="s">
        <v>78</v>
      </c>
      <c r="M28" s="53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ht="58.5" customHeight="1">
      <c r="A29" s="32">
        <v>987402.0</v>
      </c>
      <c r="B29" s="48" t="s">
        <v>85</v>
      </c>
      <c r="C29" s="32" t="s">
        <v>86</v>
      </c>
      <c r="D29" s="22" t="s">
        <v>17</v>
      </c>
      <c r="E29" s="47">
        <v>289898.91</v>
      </c>
      <c r="F29" s="24" t="s">
        <v>18</v>
      </c>
      <c r="G29" s="55">
        <v>1665951.09</v>
      </c>
      <c r="H29" s="56">
        <v>1955850.0</v>
      </c>
      <c r="I29" s="59">
        <v>45993.0</v>
      </c>
      <c r="J29" s="59">
        <v>46691.0</v>
      </c>
      <c r="K29" s="58" t="s">
        <v>87</v>
      </c>
      <c r="L29" s="58" t="s">
        <v>88</v>
      </c>
      <c r="M29" s="53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>
      <c r="A30" s="60"/>
      <c r="B30" s="60"/>
      <c r="C30" s="61"/>
      <c r="D30" s="62"/>
      <c r="E30" s="63">
        <f>SUM(E8:E29)</f>
        <v>3166083.82</v>
      </c>
      <c r="F30" s="64"/>
      <c r="G30" s="65">
        <f t="shared" ref="G30:H30" si="1">SUM(G8:G29)</f>
        <v>10358430.15</v>
      </c>
      <c r="H30" s="65">
        <f t="shared" si="1"/>
        <v>13453036.47</v>
      </c>
      <c r="I30" s="66"/>
      <c r="J30" s="60"/>
      <c r="K30" s="60"/>
      <c r="L30" s="60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ht="15.0" customHeight="1">
      <c r="A31" s="67"/>
      <c r="B31" s="67"/>
      <c r="C31" s="67"/>
      <c r="D31" s="68"/>
      <c r="E31" s="69"/>
      <c r="F31" s="68"/>
      <c r="G31" s="67"/>
      <c r="H31" s="70"/>
      <c r="I31" s="67"/>
      <c r="J31" s="67"/>
      <c r="K31" s="67"/>
      <c r="L31" s="67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ht="30.75" customHeight="1">
      <c r="A32" s="67"/>
      <c r="B32" s="67"/>
      <c r="C32" s="67"/>
      <c r="D32" s="67"/>
      <c r="E32" s="71"/>
      <c r="F32" s="72"/>
      <c r="G32" s="72"/>
      <c r="H32" s="72"/>
      <c r="I32" s="72"/>
      <c r="J32" s="73"/>
      <c r="K32" s="67"/>
      <c r="L32" s="67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ht="20.25" customHeight="1">
      <c r="A33" s="67"/>
      <c r="B33" s="67"/>
      <c r="C33" s="67"/>
      <c r="D33" s="67"/>
      <c r="E33" s="74" t="s">
        <v>89</v>
      </c>
      <c r="F33" s="75">
        <f>SUM(E30+G30)</f>
        <v>13524513.97</v>
      </c>
      <c r="G33" s="67"/>
      <c r="H33" s="76" t="s">
        <v>90</v>
      </c>
      <c r="I33" s="76" t="s">
        <v>91</v>
      </c>
      <c r="J33" s="76" t="s">
        <v>92</v>
      </c>
      <c r="K33" s="67"/>
      <c r="L33" s="67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ht="18.75" customHeight="1">
      <c r="A34" s="2"/>
      <c r="B34" s="2"/>
      <c r="C34" s="2"/>
      <c r="D34" s="67"/>
      <c r="E34" s="74" t="s">
        <v>93</v>
      </c>
      <c r="F34" s="75">
        <f>H30</f>
        <v>13453036.47</v>
      </c>
      <c r="G34" s="77"/>
      <c r="H34" s="78" t="s">
        <v>94</v>
      </c>
      <c r="I34" s="79">
        <v>3666083.82</v>
      </c>
      <c r="J34" s="79">
        <v>3146318.04</v>
      </c>
      <c r="K34" s="67"/>
      <c r="L34" s="67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ht="17.25" customHeight="1">
      <c r="A35" s="2"/>
      <c r="B35" s="2"/>
      <c r="C35" s="2"/>
      <c r="D35" s="67"/>
      <c r="E35" s="74" t="s">
        <v>95</v>
      </c>
      <c r="F35" s="75">
        <f>(E30+G30)-H30</f>
        <v>71477.5</v>
      </c>
      <c r="G35" s="80"/>
      <c r="H35" s="78" t="s">
        <v>96</v>
      </c>
      <c r="I35" s="79">
        <v>1.040228015E7</v>
      </c>
      <c r="J35" s="79">
        <v>1.030671843E7</v>
      </c>
      <c r="K35" s="67"/>
      <c r="L35" s="67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ht="14.25" customHeight="1">
      <c r="A36" s="2"/>
      <c r="B36" s="2"/>
      <c r="C36" s="2"/>
      <c r="D36" s="67"/>
      <c r="E36" s="67"/>
      <c r="F36" s="67"/>
      <c r="G36" s="80"/>
      <c r="H36" s="81" t="s">
        <v>97</v>
      </c>
      <c r="I36" s="82">
        <f t="shared" ref="I36:J36" si="2">SUM(I34:I35)</f>
        <v>14068363.97</v>
      </c>
      <c r="J36" s="82">
        <f t="shared" si="2"/>
        <v>13453036.47</v>
      </c>
      <c r="K36" s="67"/>
      <c r="L36" s="67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ht="14.25" customHeight="1">
      <c r="A37" s="2"/>
      <c r="B37" s="2"/>
      <c r="C37" s="2"/>
      <c r="D37" s="67"/>
      <c r="E37" s="67"/>
      <c r="F37" s="67"/>
      <c r="G37" s="67"/>
      <c r="H37" s="67"/>
      <c r="I37" s="67"/>
      <c r="J37" s="67"/>
      <c r="K37" s="67"/>
      <c r="L37" s="67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ht="14.25" customHeight="1">
      <c r="A38" s="2"/>
      <c r="B38" s="2"/>
      <c r="C38" s="2"/>
      <c r="D38" s="83"/>
      <c r="E38" s="83"/>
      <c r="F38" s="83"/>
      <c r="G38" s="67"/>
      <c r="H38" s="67"/>
      <c r="I38" s="67"/>
      <c r="J38" s="67"/>
      <c r="K38" s="67"/>
      <c r="L38" s="67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ht="14.25" customHeight="1">
      <c r="A39" s="2"/>
      <c r="B39" s="2"/>
      <c r="C39" s="2"/>
      <c r="D39" s="83"/>
      <c r="E39" s="83"/>
      <c r="F39" s="83"/>
      <c r="G39" s="67"/>
      <c r="H39" s="67"/>
      <c r="I39" s="67"/>
      <c r="J39" s="67"/>
      <c r="K39" s="67"/>
      <c r="L39" s="67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ht="14.25" customHeight="1">
      <c r="A40" s="2"/>
      <c r="B40" s="2"/>
      <c r="C40" s="2"/>
      <c r="D40" s="83"/>
      <c r="E40" s="83"/>
      <c r="F40" s="83"/>
      <c r="G40" s="67"/>
      <c r="H40" s="67"/>
      <c r="I40" s="67"/>
      <c r="J40" s="67"/>
      <c r="K40" s="67"/>
      <c r="L40" s="67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ht="14.25" customHeight="1">
      <c r="A41" s="2"/>
      <c r="B41" s="2"/>
      <c r="C41" s="2"/>
      <c r="D41" s="83"/>
      <c r="E41" s="83"/>
      <c r="F41" s="83"/>
      <c r="G41" s="67"/>
      <c r="H41" s="67"/>
      <c r="I41" s="67"/>
      <c r="J41" s="67"/>
      <c r="K41" s="67"/>
      <c r="L41" s="67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ht="14.25" customHeight="1">
      <c r="A42" s="2"/>
      <c r="B42" s="2"/>
      <c r="C42" s="2"/>
      <c r="D42" s="84"/>
      <c r="E42" s="84"/>
      <c r="F42" s="84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ht="14.25" customHeight="1">
      <c r="A55" s="2"/>
      <c r="B55" s="2"/>
      <c r="C55" s="2"/>
      <c r="D55" s="67"/>
      <c r="E55" s="67"/>
      <c r="F55" s="67"/>
      <c r="G55" s="67"/>
      <c r="H55" s="67"/>
      <c r="I55" s="67"/>
      <c r="J55" s="67"/>
      <c r="K55" s="67"/>
      <c r="L55" s="67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ht="14.25" customHeight="1">
      <c r="A56" s="2"/>
      <c r="B56" s="2"/>
      <c r="C56" s="2"/>
      <c r="D56" s="67"/>
      <c r="E56" s="67"/>
      <c r="F56" s="67"/>
      <c r="G56" s="85"/>
      <c r="H56" s="67"/>
      <c r="I56" s="67"/>
      <c r="J56" s="67"/>
      <c r="K56" s="67"/>
      <c r="L56" s="67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ht="14.25" customHeight="1">
      <c r="A57" s="2"/>
      <c r="B57" s="2"/>
      <c r="C57" s="2"/>
      <c r="D57" s="67"/>
      <c r="E57" s="67"/>
      <c r="F57" s="67"/>
      <c r="G57" s="67"/>
      <c r="H57" s="67"/>
      <c r="I57" s="67"/>
      <c r="J57" s="67"/>
      <c r="K57" s="86"/>
      <c r="L57" s="67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ht="1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</sheetData>
  <mergeCells count="5">
    <mergeCell ref="A1:L1"/>
    <mergeCell ref="A2:L2"/>
    <mergeCell ref="A3:L3"/>
    <mergeCell ref="A4:L4"/>
    <mergeCell ref="A6:L6"/>
  </mergeCells>
  <printOptions horizontalCentered="1"/>
  <pageMargins bottom="0.802777777777778" footer="0.0" header="0.0" left="0.751388888888889" right="0.751388888888889" top="0.802777777777778"/>
  <pageSetup paperSize="9" scale="6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86"/>
    <col customWidth="1" min="2" max="2" width="8.43"/>
    <col customWidth="1" min="3" max="3" width="39.0"/>
    <col customWidth="1" min="4" max="4" width="10.0"/>
    <col customWidth="1" min="5" max="5" width="10.14"/>
    <col customWidth="1" min="6" max="6" width="12.14"/>
    <col customWidth="1" min="7" max="7" width="34.14"/>
    <col customWidth="1" min="8" max="8" width="21.57"/>
    <col customWidth="1" min="9" max="26" width="8.86"/>
  </cols>
  <sheetData>
    <row r="1" ht="14.2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>
      <c r="A4" s="87" t="s">
        <v>98</v>
      </c>
      <c r="B4" s="2"/>
      <c r="C4" s="88"/>
      <c r="D4" s="2"/>
      <c r="E4" s="2"/>
      <c r="F4" s="89"/>
      <c r="G4" s="90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4.25" customHeight="1">
      <c r="A5" s="91" t="s">
        <v>99</v>
      </c>
      <c r="B5" s="92" t="s">
        <v>100</v>
      </c>
      <c r="C5" s="92" t="s">
        <v>101</v>
      </c>
      <c r="D5" s="92" t="s">
        <v>102</v>
      </c>
      <c r="E5" s="92" t="s">
        <v>103</v>
      </c>
      <c r="F5" s="93" t="s">
        <v>91</v>
      </c>
      <c r="G5" s="94" t="s">
        <v>104</v>
      </c>
      <c r="H5" s="95" t="s">
        <v>105</v>
      </c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</row>
    <row r="6" ht="14.25" customHeight="1">
      <c r="A6" s="96">
        <v>10086.0</v>
      </c>
      <c r="B6" s="97" t="s">
        <v>106</v>
      </c>
      <c r="C6" s="97" t="s">
        <v>107</v>
      </c>
      <c r="D6" s="97"/>
      <c r="E6" s="97"/>
      <c r="F6" s="98"/>
      <c r="G6" s="99"/>
      <c r="H6" s="100" t="s">
        <v>108</v>
      </c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</row>
    <row r="7" ht="14.25" customHeight="1">
      <c r="A7" s="101">
        <v>10053.0</v>
      </c>
      <c r="B7" s="102" t="s">
        <v>109</v>
      </c>
      <c r="C7" s="103" t="s">
        <v>110</v>
      </c>
      <c r="D7" s="103">
        <v>44167.0</v>
      </c>
      <c r="E7" s="103">
        <v>44561.0</v>
      </c>
      <c r="F7" s="104">
        <v>869896.64</v>
      </c>
      <c r="G7" s="105" t="s">
        <v>111</v>
      </c>
      <c r="H7" s="106" t="s">
        <v>112</v>
      </c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</row>
    <row r="8" ht="14.25" customHeight="1">
      <c r="A8" s="107">
        <v>9833.0</v>
      </c>
      <c r="B8" s="108" t="s">
        <v>113</v>
      </c>
      <c r="C8" s="108" t="s">
        <v>114</v>
      </c>
      <c r="D8" s="108">
        <v>44105.0</v>
      </c>
      <c r="E8" s="108">
        <v>44377.0</v>
      </c>
      <c r="F8" s="109">
        <v>423000.0</v>
      </c>
      <c r="G8" s="110" t="s">
        <v>115</v>
      </c>
      <c r="H8" s="111" t="s">
        <v>116</v>
      </c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</row>
    <row r="9" ht="14.25" customHeight="1">
      <c r="A9" s="112">
        <v>9598.0</v>
      </c>
      <c r="B9" s="113" t="s">
        <v>117</v>
      </c>
      <c r="C9" s="113" t="s">
        <v>118</v>
      </c>
      <c r="D9" s="113">
        <v>44103.0</v>
      </c>
      <c r="E9" s="113">
        <v>44834.0</v>
      </c>
      <c r="F9" s="114">
        <v>4000000.0</v>
      </c>
      <c r="G9" s="115" t="s">
        <v>119</v>
      </c>
      <c r="H9" s="116" t="s">
        <v>120</v>
      </c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</row>
    <row r="10" ht="14.25" customHeight="1">
      <c r="A10" s="117">
        <v>9315.0</v>
      </c>
      <c r="B10" s="118" t="s">
        <v>121</v>
      </c>
      <c r="C10" s="118" t="s">
        <v>122</v>
      </c>
      <c r="D10" s="118">
        <v>43997.0</v>
      </c>
      <c r="E10" s="118">
        <v>44195.0</v>
      </c>
      <c r="F10" s="119">
        <v>1446451.12</v>
      </c>
      <c r="G10" s="120" t="s">
        <v>123</v>
      </c>
      <c r="H10" s="111" t="s">
        <v>124</v>
      </c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</row>
    <row r="11" ht="14.25" customHeight="1">
      <c r="A11" s="112">
        <v>9163.0</v>
      </c>
      <c r="B11" s="113" t="s">
        <v>125</v>
      </c>
      <c r="C11" s="113" t="s">
        <v>126</v>
      </c>
      <c r="D11" s="113">
        <v>43950.0</v>
      </c>
      <c r="E11" s="113">
        <v>44195.0</v>
      </c>
      <c r="F11" s="114">
        <v>66000.0</v>
      </c>
      <c r="G11" s="115" t="s">
        <v>127</v>
      </c>
      <c r="H11" s="116" t="s">
        <v>120</v>
      </c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</row>
    <row r="12" ht="14.25" customHeight="1">
      <c r="A12" s="121">
        <v>9031.0</v>
      </c>
      <c r="B12" s="122">
        <v>699654.0</v>
      </c>
      <c r="C12" s="122" t="s">
        <v>128</v>
      </c>
      <c r="D12" s="122">
        <v>43860.0</v>
      </c>
      <c r="E12" s="122">
        <v>44226.0</v>
      </c>
      <c r="F12" s="123">
        <v>1710508.85</v>
      </c>
      <c r="G12" s="124" t="s">
        <v>129</v>
      </c>
      <c r="H12" s="125" t="s">
        <v>120</v>
      </c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</row>
    <row r="13" ht="14.2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4.2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4.2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4.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4.25" customHeight="1">
      <c r="A17" s="126" t="s">
        <v>99</v>
      </c>
      <c r="B17" s="92" t="s">
        <v>100</v>
      </c>
      <c r="C17" s="127" t="s">
        <v>101</v>
      </c>
      <c r="D17" s="127" t="s">
        <v>102</v>
      </c>
      <c r="E17" s="127" t="s">
        <v>103</v>
      </c>
      <c r="F17" s="128" t="s">
        <v>91</v>
      </c>
      <c r="G17" s="129" t="s">
        <v>104</v>
      </c>
      <c r="H17" s="95" t="s">
        <v>130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4.25" customHeight="1">
      <c r="A18" s="130">
        <v>8377.0</v>
      </c>
      <c r="B18" s="131">
        <v>697667.0</v>
      </c>
      <c r="C18" s="131" t="s">
        <v>131</v>
      </c>
      <c r="D18" s="131">
        <v>43649.0</v>
      </c>
      <c r="E18" s="131">
        <v>44986.0</v>
      </c>
      <c r="F18" s="132">
        <v>12713.0</v>
      </c>
      <c r="G18" s="133" t="s">
        <v>132</v>
      </c>
      <c r="H18" s="134" t="s">
        <v>133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.25" customHeight="1">
      <c r="A19" s="101">
        <v>8374.0</v>
      </c>
      <c r="B19" s="103">
        <v>697365.0</v>
      </c>
      <c r="C19" s="103" t="s">
        <v>134</v>
      </c>
      <c r="D19" s="103">
        <v>43601.0</v>
      </c>
      <c r="E19" s="135">
        <v>44316.0</v>
      </c>
      <c r="F19" s="136">
        <v>147780.34</v>
      </c>
      <c r="G19" s="137" t="s">
        <v>135</v>
      </c>
      <c r="H19" s="138" t="s">
        <v>136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.25" customHeight="1">
      <c r="A20" s="139">
        <v>7305.0</v>
      </c>
      <c r="B20" s="140">
        <v>695806.0</v>
      </c>
      <c r="C20" s="140" t="s">
        <v>137</v>
      </c>
      <c r="D20" s="140">
        <v>43409.0</v>
      </c>
      <c r="E20" s="140">
        <v>44681.0</v>
      </c>
      <c r="F20" s="141">
        <v>166100.0</v>
      </c>
      <c r="G20" s="142" t="s">
        <v>138</v>
      </c>
      <c r="H20" s="143" t="s">
        <v>120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4.25" customHeight="1">
      <c r="A21" s="144">
        <v>5414.0</v>
      </c>
      <c r="B21" s="145">
        <v>689246.0</v>
      </c>
      <c r="C21" s="146" t="s">
        <v>139</v>
      </c>
      <c r="D21" s="146">
        <v>42851.0</v>
      </c>
      <c r="E21" s="146">
        <v>44286.0</v>
      </c>
      <c r="F21" s="147">
        <v>177400.0</v>
      </c>
      <c r="G21" s="148" t="s">
        <v>138</v>
      </c>
      <c r="H21" s="149" t="s">
        <v>120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4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4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4.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4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4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4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E8:E12">
    <cfRule type="cellIs" dxfId="0" priority="1" operator="lessThan">
      <formula>44197</formula>
    </cfRule>
  </conditionalFormatting>
  <conditionalFormatting sqref="E8:E12">
    <cfRule type="cellIs" dxfId="0" priority="2" operator="equal">
      <formula>44196</formula>
    </cfRule>
  </conditionalFormatting>
  <conditionalFormatting sqref="E8:E12">
    <cfRule type="cellIs" dxfId="1" priority="3" operator="lessThan">
      <formula>44197</formula>
    </cfRule>
  </conditionalFormatting>
  <conditionalFormatting sqref="E18:E21">
    <cfRule type="cellIs" dxfId="0" priority="4" operator="lessThan">
      <formula>44197</formula>
    </cfRule>
  </conditionalFormatting>
  <conditionalFormatting sqref="E18:E21">
    <cfRule type="cellIs" dxfId="0" priority="5" operator="equal">
      <formula>44196</formula>
    </cfRule>
  </conditionalFormatting>
  <conditionalFormatting sqref="E18:E21">
    <cfRule type="cellIs" dxfId="1" priority="6" operator="lessThan">
      <formula>44197</formula>
    </cfRule>
  </conditionalFormatting>
  <printOptions/>
  <pageMargins bottom="1.0" footer="0.0" header="0.0" left="0.75" right="0.75" top="1.0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2024-08-28T02:53:33Z</dcterms:created>
  <dc:creator>Lúcia Reis</dc:creator>
</cp:coreProperties>
</file>